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39" documentId="120_S{2AC9BD13-BADA-5192-A53E-5A8FF88502F6}" xr6:coauthVersionLast="47" xr6:coauthVersionMax="47" xr10:uidLastSave="{848586E9-0CD4-4B85-86F4-386C1E540C9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<sst xmlns="http://schemas.openxmlformats.org/spreadsheetml/2006/main" count="181535" uniqueCount="39144">
  <si>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</si>
  <si>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</si>
  <si>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</si>
  <si>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</si>
  <si>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</si>
  <si>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</si>
  <si>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</si>
  <si>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</si>
  <si>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</si>
  <si>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</si>
  <si>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</si>
  <si>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</si>
  <si>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</si>
  <si>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</si>
  <si>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</si>
  <si>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</si>
  <si>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</si>
  <si>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</si>
  <si>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</si>
  <si>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</si>
  <si>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</si>
  <si>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</si>
  <si>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</si>
  <si>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</si>
  <si>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</si>
  <si>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</si>
  <si>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</si>
  <si>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</si>
  <si>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</si>
  <si>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</si>
  <si>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</si>
  <si>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</si>
  <si>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</si>
  <si>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</si>
  <si>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</si>
  <si>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</si>
  <si>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</si>
  <si>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</si>
  <si>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</si>
  <si>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</si>
  <si>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</si>
  <si>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</si>
  <si>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</si>
  <si>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</si>
  <si>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</si>
  <si>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</si>
  <si>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</si>
  <si>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</si>
  <si>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</si>
  <si>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</si>
  <si>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</si>
  <si>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</si>
  <si>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</si>
  <si>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</si>
  <si>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</si>
  <si>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</si>
  <si>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</si>
  <si>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</si>
  <si>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</si>
  <si>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</si>
  <si>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</si>
  <si>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</si>
  <si>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</si>
  <si>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</si>
  <si>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</si>
  <si>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</si>
  <si>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</si>
  <si>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</si>
  <si>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</si>
  <si>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</si>
  <si>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</si>
  <si>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</si>
  <si>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</si>
  <si>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</si>
  <si>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</si>
  <si>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</si>
  <si>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</si>
  <si>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</si>
  <si>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</si>
  <si>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</si>
  <si>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</si>
  <si>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</si>
  <si>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</si>
  <si>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</si>
  <si>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</si>
  <si>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</si>
  <si>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</si>
  <si>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</si>
  <si>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</si>
  <si>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</si>
  <si>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</si>
  <si>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</si>
  <si>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</si>
  <si>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</si>
  <si>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</si>
  <si>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</si>
  <si>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</si>
  <si>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</si>
  <si>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</si>
  <si>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</si>
  <si>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</si>
  <si>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</si>
  <si>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</si>
  <si>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</si>
  <si>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</si>
  <si>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</si>
  <si>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</si>
  <si>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</si>
  <si>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</si>
  <si>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</si>
  <si>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</si>
  <si>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</si>
  <si>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</si>
  <si>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</si>
  <si>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</si>
  <si>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</si>
  <si>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</si>
  <si>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</si>
  <si>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</si>
  <si>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</si>
  <si>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</si>
  <si>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</si>
  <si>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</si>
  <si>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</si>
  <si>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</si>
  <si>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</si>
  <si>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</si>
  <si>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</si>
  <si>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</si>
  <si>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</si>
  <si>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</si>
  <si>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</si>
  <si>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</si>
  <si>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</si>
  <si>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</si>
  <si>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</si>
  <si>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</si>
  <si>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</si>
  <si>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</si>
  <si>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</si>
  <si>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</si>
  <si>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</si>
  <si>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</si>
  <si>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</si>
  <si>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</si>
  <si>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</si>
  <si>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</si>
  <si>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</si>
  <si>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</si>
  <si>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</si>
  <si>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</si>
  <si>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</si>
  <si>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</si>
  <si>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</si>
  <si>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</si>
  <si>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</si>
  <si>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</si>
  <si>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</si>
  <si>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</si>
  <si>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</si>
  <si>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</si>
  <si>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</si>
  <si>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</si>
  <si>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</si>
  <si>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</si>
  <si>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</si>
  <si>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</si>
  <si>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</si>
  <si>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</si>
  <si>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</si>
  <si>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</si>
  <si>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</si>
  <si>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</si>
  <si>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</si>
  <si>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</si>
  <si>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</si>
  <si>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</si>
  <si>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</si>
  <si>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</si>
  <si>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</si>
  <si>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</si>
  <si>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</si>
  <si>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</si>
  <si>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</si>
  <si>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</si>
  <si>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</si>
  <si>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</si>
  <si>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</si>
  <si>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</si>
  <si>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</si>
  <si>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</si>
  <si>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</si>
  <si>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</si>
  <si>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</si>
  <si>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</si>
  <si>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</si>
  <si>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</si>
  <si>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</si>
  <si>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</si>
  <si>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</si>
  <si>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</si>
  <si>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</si>
  <si>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</si>
  <si>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</si>
  <si>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</si>
  <si>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</si>
  <si>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</si>
  <si>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</si>
  <si>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</si>
  <si>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</si>
  <si>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</si>
  <si>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</si>
  <si>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</si>
  <si>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</si>
  <si>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</si>
  <si>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</si>
  <si>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</si>
  <si>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</si>
  <si>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</si>
  <si>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</si>
  <si>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</si>
  <si>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</si>
  <si>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</si>
  <si>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</si>
  <si>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</si>
  <si>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</si>
  <si>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</si>
  <si>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</si>
  <si>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</si>
  <si>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</si>
  <si>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</si>
  <si>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</si>
  <si>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</si>
  <si>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</si>
  <si>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</si>
  <si>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</si>
  <si>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</si>
  <si>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</si>
  <si>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</si>
  <si>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</si>
  <si>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</si>
  <si>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</si>
  <si>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</si>
  <si>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</si>
  <si>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</si>
  <si>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</si>
  <si>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</si>
  <si>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</si>
  <si>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</si>
  <si>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</si>
  <si>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</si>
  <si>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</si>
  <si>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</si>
  <si>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</si>
  <si>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</si>
  <si>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</si>
  <si>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</si>
  <si>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</si>
  <si>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</si>
  <si>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</si>
  <si>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</si>
  <si>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</si>
  <si>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</si>
  <si>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</si>
  <si>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</si>
  <si>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</si>
  <si>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</si>
  <si>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</si>
  <si>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</si>
  <si>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</si>
  <si>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</si>
  <si>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</si>
  <si>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</si>
  <si>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</si>
  <si>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</si>
  <si>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</si>
  <si>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</si>
  <si>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</si>
  <si>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</si>
  <si>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</si>
  <si>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</si>
  <si>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</si>
  <si>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</si>
  <si>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</si>
  <si>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</si>
  <si>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</si>
  <si>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</si>
  <si>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</si>
  <si>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</si>
  <si>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</si>
  <si>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</si>
  <si>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</si>
  <si>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</si>
  <si>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</si>
  <si>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</si>
  <si>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</si>
  <si>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</si>
  <si>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</si>
  <si>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</si>
  <si>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</si>
  <si>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</si>
  <si>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</si>
  <si>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</si>
  <si>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</si>
  <si>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</si>
  <si>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</si>
  <si>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</si>
  <si>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</si>
  <si>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</si>
  <si>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</si>
  <si>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</si>
  <si>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</si>
  <si>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</si>
  <si>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</si>
  <si>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</si>
  <si>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</si>
  <si>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</si>
  <si>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</si>
  <si>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</si>
  <si>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</si>
  <si>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</si>
  <si>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</si>
  <si>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</si>
  <si>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</si>
  <si>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</si>
  <si>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</si>
  <si>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</si>
  <si>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</si>
  <si>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</si>
  <si>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</si>
  <si>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</si>
  <si>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</si>
  <si>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</si>
  <si>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</si>
  <si>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</si>
  <si>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</si>
  <si>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</si>
  <si>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</si>
  <si>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</si>
  <si>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</si>
  <si>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</si>
  <si>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</si>
  <si>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</si>
  <si>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</si>
  <si>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</si>
  <si>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</si>
  <si>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</si>
  <si>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</si>
  <si>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</si>
  <si>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</si>
  <si>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</si>
  <si>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</si>
  <si>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</si>
  <si>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</si>
  <si>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</si>
  <si>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</si>
  <si>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</si>
  <si>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</si>
  <si>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</si>
  <si>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</si>
  <si>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</si>
  <si>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</si>
  <si>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</si>
  <si>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</si>
  <si>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</si>
  <si>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</si>
  <si>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</si>
  <si>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</si>
  <si>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</si>
  <si>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</si>
  <si>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</si>
  <si>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</si>
  <si>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</si>
  <si>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</si>
  <si>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</si>
  <si>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</si>
  <si>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</si>
  <si>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</si>
  <si>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</si>
  <si>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</si>
  <si>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</si>
  <si>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</si>
  <si>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</si>
  <si>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</si>
  <si>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</si>
  <si>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</si>
  <si>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</si>
  <si>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</si>
  <si>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</si>
  <si>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</si>
  <si>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</si>
  <si>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</si>
  <si>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</si>
  <si>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</si>
  <si>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</si>
  <si>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</si>
  <si>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</si>
  <si>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</si>
  <si>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</si>
  <si>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</si>
  <si>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</si>
  <si>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</si>
  <si>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</si>
  <si>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</si>
  <si>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</si>
  <si>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</si>
  <si>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</si>
  <si>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</si>
  <si>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</si>
  <si>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</si>
  <si>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</si>
  <si>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</si>
  <si>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</si>
  <si>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</si>
  <si>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</si>
  <si>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</si>
  <si>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</si>
  <si>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</si>
  <si>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</si>
  <si>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</si>
  <si>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</si>
  <si>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</si>
  <si>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</si>
  <si>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</si>
  <si>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</si>
  <si>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</si>
  <si>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</si>
  <si>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</si>
  <si>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</si>
  <si>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</si>
  <si>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</si>
  <si>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</si>
  <si>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</si>
  <si>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</si>
  <si>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</si>
  <si>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</si>
  <si>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</si>
  <si>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</si>
  <si>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</si>
  <si>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</si>
  <si>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</si>
  <si>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</si>
  <si>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</si>
  <si>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</si>
  <si>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</si>
  <si>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</si>
  <si>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</si>
  <si>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</si>
  <si>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</si>
  <si>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</si>
  <si>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</si>
  <si>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</si>
  <si>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</si>
  <si>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</si>
  <si>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</si>
  <si>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</si>
  <si>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</si>
  <si>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</si>
  <si>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</si>
  <si>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</si>
  <si>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</si>
  <si>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</si>
  <si>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</si>
  <si>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</si>
  <si>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</si>
  <si>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</si>
  <si>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</si>
  <si>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</si>
  <si>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</si>
  <si>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</si>
  <si>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</si>
  <si>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</si>
  <si>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</si>
  <si>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</si>
  <si>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</si>
  <si>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</si>
  <si>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</si>
  <si>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</si>
  <si>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</si>
  <si>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</si>
  <si>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</si>
  <si>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</si>
  <si>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</si>
  <si>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</si>
  <si>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</si>
  <si>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</si>
  <si>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</si>
  <si>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</si>
  <si>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</si>
  <si>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</si>
  <si>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</si>
  <si>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</si>
  <si>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</si>
  <si>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</si>
  <si>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</si>
  <si>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</si>
  <si>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</si>
  <si>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</si>
  <si>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</si>
  <si>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</si>
  <si>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</si>
  <si>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</si>
  <si>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</si>
  <si>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</si>
  <si>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</si>
  <si>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</si>
  <si>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</si>
  <si>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</si>
  <si>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</si>
  <si>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</si>
  <si>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</si>
  <si>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</si>
  <si>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</si>
  <si>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</si>
  <si>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</si>
  <si>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</si>
  <si>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</si>
  <si>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</si>
  <si>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</si>
  <si>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</si>
  <si>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</si>
  <si>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</si>
  <si>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</si>
  <si>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</si>
  <si>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</si>
  <si>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</si>
  <si>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</si>
  <si>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</si>
  <si>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</si>
  <si>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</si>
  <si>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</si>
  <si>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</si>
  <si>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</si>
  <si>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</si>
  <si>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</si>
  <si>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</si>
  <si>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</si>
  <si>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</si>
  <si>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</si>
  <si>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</si>
  <si>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</si>
  <si>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</si>
  <si>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</si>
  <si>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</si>
  <si>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</si>
  <si>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</si>
  <si>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</si>
  <si>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</si>
  <si>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</si>
  <si>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</si>
  <si>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</si>
  <si>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</si>
  <si>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</si>
  <si>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</si>
  <si>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</si>
  <si>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</si>
  <si>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</si>
  <si>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</si>
  <si>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</si>
  <si>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</si>
  <si>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</si>
  <si>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</si>
  <si>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</si>
  <si>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</si>
  <si>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</si>
  <si>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</si>
  <si>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</si>
  <si>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</si>
  <si>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</si>
  <si>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</si>
  <si>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</si>
  <si>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</si>
  <si>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</si>
  <si>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</si>
  <si>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</si>
  <si>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</si>
  <si>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</si>
  <si>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</si>
  <si>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</si>
  <si>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</si>
  <si>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</si>
  <si>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</si>
  <si>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</si>
  <si>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</si>
  <si>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</si>
  <si>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</si>
  <si>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</si>
  <si>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</si>
  <si>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</si>
  <si>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</si>
  <si>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</si>
  <si>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</si>
  <si>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</si>
  <si>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</si>
  <si>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</si>
  <si>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</si>
  <si>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</si>
  <si>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</si>
  <si>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</si>
  <si>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</si>
  <si>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</si>
  <si>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</si>
  <si>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</si>
  <si>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</si>
  <si>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</si>
  <si>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</si>
  <si>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</si>
  <si>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</si>
  <si>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</si>
  <si>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</si>
  <si>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</si>
  <si>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</si>
  <si>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</si>
  <si>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</si>
  <si>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</si>
  <si>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</si>
  <si>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</si>
  <si>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</si>
  <si>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</si>
  <si>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</si>
  <si>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</si>
  <si>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</si>
  <si>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</si>
  <si>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</si>
  <si>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</si>
  <si>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</si>
  <si>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</si>
  <si>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</si>
  <si>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</si>
  <si>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</si>
  <si>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</si>
  <si>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</si>
  <si>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</si>
  <si>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</si>
  <si>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</si>
  <si>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</si>
  <si>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</si>
  <si>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</si>
  <si>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</si>
  <si>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</si>
  <si>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</si>
  <si>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</si>
  <si>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</si>
  <si>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</si>
  <si>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</si>
  <si>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</si>
  <si>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</si>
  <si>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</si>
  <si>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</si>
  <si>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</si>
  <si>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</si>
  <si>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</si>
  <si>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</si>
  <si>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</si>
  <si>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</si>
  <si>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</si>
  <si>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</si>
  <si>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</si>
  <si>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</si>
  <si>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</si>
  <si>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</si>
  <si>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</si>
  <si>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</si>
  <si>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</si>
  <si>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</si>
  <si>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</si>
  <si>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</si>
  <si>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</si>
  <si>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</si>
  <si>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</si>
  <si>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</si>
  <si>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</si>
  <si>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</si>
  <si>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</si>
  <si>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</si>
  <si>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</si>
  <si>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</si>
  <si>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</si>
  <si>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</si>
  <si>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</si>
  <si>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</si>
  <si>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</si>
  <si>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</si>
  <si>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</si>
  <si>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</si>
  <si>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</si>
  <si>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</si>
  <si>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</si>
  <si>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</si>
  <si>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</si>
  <si>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</si>
  <si>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</si>
  <si>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</si>
  <si>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</si>
  <si>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</si>
  <si>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</si>
  <si>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</si>
  <si>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</si>
  <si>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</si>
  <si>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</si>
  <si>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</si>
  <si>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</si>
  <si>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</si>
  <si>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</si>
  <si>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</si>
  <si>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</si>
  <si>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</si>
  <si>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</si>
  <si>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</si>
  <si>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</si>
  <si>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</si>
  <si>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</si>
  <si>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</si>
  <si>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</si>
  <si>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</si>
  <si>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</si>
  <si>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</si>
  <si>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</si>
  <si>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</si>
  <si>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</si>
  <si>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</si>
  <si>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</si>
  <si>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</si>
  <si>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</si>
  <si>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</si>
  <si>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</si>
  <si>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</si>
  <si>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</si>
  <si>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</si>
  <si>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</si>
  <si>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</si>
  <si>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</si>
  <si>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</si>
  <si>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</si>
  <si>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</si>
  <si>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</si>
  <si>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</si>
  <si>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</si>
  <si>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</si>
  <si>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</si>
  <si>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</si>
  <si>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</si>
  <si>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</si>
  <si>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</si>
  <si>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</si>
  <si>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</si>
  <si>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</si>
  <si>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</si>
  <si>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</si>
  <si>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</si>
  <si>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</si>
  <si>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</si>
  <si>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</si>
  <si>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</si>
  <si>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</si>
  <si>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</si>
  <si>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</si>
  <si>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</si>
  <si>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</si>
  <si>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</si>
  <si>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</si>
  <si>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</si>
  <si>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</si>
  <si>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</si>
  <si>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</si>
  <si>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</si>
  <si>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</si>
  <si>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</si>
  <si>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</si>
  <si>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</si>
  <si>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</si>
  <si>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</si>
  <si>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</si>
  <si>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</si>
  <si>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</si>
  <si>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</si>
  <si>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</si>
  <si>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</si>
  <si>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</si>
  <si>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</si>
  <si>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</si>
  <si>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</si>
  <si>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</si>
  <si>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</si>
  <si>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</si>
  <si>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</si>
  <si>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</si>
  <si>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</si>
  <si>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</si>
  <si>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</si>
  <si>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</si>
  <si>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</si>
  <si>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</si>
  <si>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</si>
  <si>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</si>
  <si>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</si>
  <si>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</si>
  <si>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</si>
  <si>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</si>
  <si>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</si>
  <si>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</si>
  <si>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</si>
  <si>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</si>
  <si>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</si>
  <si>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</si>
  <si>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</si>
  <si>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</si>
  <si>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</si>
  <si>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</si>
  <si>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</si>
  <si>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</si>
  <si>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</si>
  <si>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</si>
  <si>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</si>
  <si>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</si>
  <si>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</si>
  <si>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</si>
  <si>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</si>
  <si>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</si>
  <si>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</si>
  <si>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</si>
  <si>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</si>
  <si>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</si>
  <si>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</si>
  <si>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</si>
  <si>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</si>
  <si>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</si>
  <si>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</si>
  <si>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</si>
  <si>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</si>
  <si>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</si>
  <si>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</si>
  <si>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</si>
  <si>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</si>
  <si>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</si>
  <si>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</si>
  <si>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</si>
  <si>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</si>
  <si>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</si>
  <si>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</si>
  <si>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</si>
  <si>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</si>
  <si>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</si>
  <si>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</si>
  <si>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</si>
  <si>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</si>
  <si>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</si>
  <si>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</si>
  <si>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</si>
  <si>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</si>
  <si>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</si>
  <si>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</si>
  <si>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</si>
  <si>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</si>
  <si>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</si>
  <si>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</si>
  <si>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</si>
  <si>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</si>
  <si>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</si>
  <si>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</si>
  <si>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</si>
  <si>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</si>
  <si>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</si>
  <si>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</si>
  <si>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</si>
  <si>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</si>
  <si>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</si>
  <si>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</si>
  <si>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</si>
  <si>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</si>
  <si>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</si>
  <si>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</si>
  <si>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</si>
  <si>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</si>
  <si>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</si>
  <si>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</si>
  <si>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</si>
  <si>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</si>
  <si>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</si>
  <si>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</si>
  <si>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</si>
  <si>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</si>
  <si>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</si>
  <si>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</si>
  <si>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</si>
  <si>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</si>
  <si>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</si>
  <si>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</si>
  <si>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</si>
  <si>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</si>
  <si>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</si>
  <si>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</si>
  <si>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</si>
  <si>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</si>
  <si>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</si>
  <si>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</si>
  <si>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</si>
  <si>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</si>
  <si>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</si>
  <si>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</si>
  <si>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</si>
  <si>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</si>
  <si>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</si>
  <si>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</si>
  <si>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</si>
  <si>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</si>
  <si>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</si>
  <si>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</si>
  <si>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</si>
  <si>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</si>
  <si>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</si>
  <si>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</si>
  <si>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</si>
  <si>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</si>
  <si>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</si>
  <si>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</si>
  <si>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</si>
  <si>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</si>
  <si>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</si>
  <si>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</si>
  <si>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</si>
  <si>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</si>
  <si>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</si>
  <si>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</si>
  <si>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</si>
  <si>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</si>
  <si>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</si>
  <si>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</si>
  <si>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</si>
  <si>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</si>
  <si>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</si>
  <si>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</si>
  <si>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</si>
  <si>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</si>
  <si>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</si>
  <si>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</si>
  <si>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</si>
  <si>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</si>
  <si>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</si>
  <si>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</si>
  <si>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</si>
  <si>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</si>
  <si>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</si>
  <si>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</si>
  <si>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</si>
  <si>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</si>
  <si>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</si>
  <si>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</si>
  <si>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</si>
  <si>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</si>
  <si>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</si>
  <si>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</si>
  <si>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</si>
  <si>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</si>
  <si>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</si>
  <si>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</si>
  <si>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</si>
  <si>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</si>
  <si>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</si>
  <si>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</si>
  <si>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</si>
  <si>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</si>
  <si>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</si>
  <si>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</si>
  <si>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</si>
  <si>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</si>
  <si>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</si>
  <si>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</si>
  <si>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</si>
  <si>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</si>
  <si>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</si>
  <si>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</si>
  <si>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</si>
  <si>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</si>
  <si>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</si>
  <si>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</si>
  <si>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</si>
  <si>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</si>
  <si>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</si>
  <si>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</si>
  <si>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</si>
  <si>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</si>
  <si>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</si>
  <si>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</si>
  <si>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</si>
  <si>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</si>
  <si>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</si>
  <si>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</si>
  <si>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</si>
  <si>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</si>
  <si>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</si>
  <si>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</si>
  <si>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</si>
  <si>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</si>
  <si>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</si>
  <si>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</si>
  <si>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</si>
  <si>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</si>
  <si>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</si>
  <si>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</si>
  <si>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</si>
  <si>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</si>
  <si>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</si>
  <si>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</si>
  <si>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</si>
  <si>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</si>
  <si>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</si>
  <si>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</si>
  <si>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</si>
  <si>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</si>
  <si>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</si>
  <si>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</si>
  <si>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</si>
  <si>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</si>
  <si>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</si>
  <si>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</si>
  <si>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</si>
  <si>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</si>
  <si>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</si>
  <si>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</si>
  <si>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</si>
  <si>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</si>
  <si>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</si>
  <si>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</si>
  <si>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</si>
  <si>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</si>
  <si>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</si>
  <si>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</si>
  <si>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</si>
  <si>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</si>
  <si>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</si>
  <si>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</si>
  <si>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</si>
  <si>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</si>
  <si>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</si>
  <si>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</si>
  <si>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</si>
  <si>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</si>
  <si>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</si>
  <si>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</si>
  <si>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</si>
  <si>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</si>
  <si>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</si>
  <si>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</si>
  <si>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</si>
  <si>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</si>
  <si>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</si>
  <si>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</si>
  <si>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</si>
  <si>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</si>
  <si>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</si>
  <si>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</si>
  <si>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</si>
  <si>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</si>
  <si>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</si>
  <si>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</si>
  <si>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</si>
  <si>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</si>
  <si>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</si>
  <si>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</si>
  <si>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</si>
  <si>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</si>
  <si>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</si>
  <si>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</si>
  <si>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</si>
  <si>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</si>
  <si>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</si>
  <si>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</si>
  <si>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</si>
  <si>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</si>
  <si>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</si>
  <si>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</si>
  <si>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</si>
  <si>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</si>
  <si>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</si>
  <si>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</si>
  <si>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</si>
  <si>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</si>
  <si>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</si>
  <si>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</si>
  <si>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</si>
  <si>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</si>
  <si>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</si>
  <si>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</si>
  <si>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</si>
  <si>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</si>
  <si>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</si>
  <si>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</si>
  <si>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</si>
  <si>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</si>
  <si>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</si>
  <si>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</si>
  <si>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</si>
  <si>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</si>
  <si>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</si>
  <si>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</si>
  <si>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</si>
  <si>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</si>
  <si>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</si>
  <si>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</si>
  <si>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</si>
  <si>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</si>
  <si>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</si>
  <si>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</si>
  <si>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</si>
  <si>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</si>
  <si>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</si>
  <si>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</si>
  <si>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</si>
  <si>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</si>
  <si>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</si>
  <si>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</si>
  <si>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</si>
  <si>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</si>
  <si>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</si>
  <si>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</si>
  <si>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</si>
  <si>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</si>
  <si>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</si>
  <si>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</si>
  <si>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</si>
  <si>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</si>
  <si>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</si>
  <si>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</si>
  <si>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</si>
  <si>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</si>
  <si>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</si>
  <si>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</si>
  <si>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</si>
  <si>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</si>
  <si>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</si>
  <si>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</si>
  <si>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</si>
  <si>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</si>
  <si>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</si>
  <si>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</si>
  <si>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</si>
  <si>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</si>
  <si>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</si>
  <si>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</si>
  <si>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</si>
  <si>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</si>
  <si>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</si>
  <si>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</si>
  <si>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</si>
  <si>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</si>
  <si>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</si>
  <si>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</si>
  <si>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</si>
  <si>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</si>
  <si>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</si>
  <si>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</si>
  <si>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</si>
  <si>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</si>
  <si>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</si>
  <si>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</si>
  <si>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</si>
  <si>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</si>
  <si>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</si>
  <si>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</si>
  <si>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</si>
  <si>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</si>
  <si>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</si>
  <si>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</si>
  <si>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</si>
  <si>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</si>
  <si>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</si>
  <si>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</si>
  <si>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</si>
  <si>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</si>
  <si>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</si>
  <si>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</si>
  <si>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</si>
  <si>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</si>
  <si>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</si>
  <si>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</si>
  <si>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</si>
  <si>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</si>
  <si>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</si>
  <si>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</si>
  <si>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</si>
  <si>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</si>
  <si>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</si>
  <si>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</si>
  <si>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</si>
  <si>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</si>
  <si>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</si>
  <si>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</si>
  <si>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</si>
  <si>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</si>
  <si>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</si>
  <si>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</si>
  <si>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</si>
  <si>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</si>
  <si>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</si>
  <si>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</si>
  <si>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</si>
  <si>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</si>
  <si>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</si>
  <si>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</si>
  <si>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</si>
  <si>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</si>
  <si>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</si>
  <si>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</si>
  <si>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</si>
  <si>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</si>
  <si>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</si>
  <si>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</si>
  <si>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</si>
  <si>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</si>
  <si>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</si>
  <si>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</si>
  <si>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</si>
  <si>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</si>
  <si>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</si>
  <si>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</si>
  <si>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</si>
  <si>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</si>
  <si>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</si>
  <si>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</si>
  <si>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</si>
  <si>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</si>
  <si>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</si>
  <si>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</si>
  <si>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</si>
  <si>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</si>
  <si>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</si>
  <si>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</si>
  <si>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</si>
  <si>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</si>
  <si>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</si>
  <si>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</si>
  <si>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</si>
  <si>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</si>
  <si>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</si>
  <si>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</si>
  <si>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</si>
  <si>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</si>
  <si>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</si>
  <si>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</si>
  <si>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</si>
  <si>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</si>
  <si>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</si>
  <si>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</si>
  <si>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</si>
  <si>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</si>
  <si>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</si>
  <si>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</si>
  <si>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</si>
  <si>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</si>
  <si>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</si>
  <si>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</si>
  <si>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</si>
  <si>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</si>
  <si>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</si>
  <si>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</si>
  <si>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</si>
  <si>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</si>
  <si>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</si>
  <si>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</si>
  <si>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</si>
  <si>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</si>
  <si>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</si>
  <si>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</si>
  <si>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</si>
  <si>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</si>
  <si>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</si>
  <si>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</si>
  <si>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</si>
  <si>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</si>
  <si>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</si>
  <si>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</si>
  <si>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</si>
  <si>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</si>
  <si>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</si>
  <si>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</si>
  <si>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</si>
  <si>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</si>
  <si>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</si>
  <si>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</si>
  <si>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</si>
  <si>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</si>
  <si>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</si>
  <si>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</si>
  <si>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</si>
  <si>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</si>
  <si>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</si>
  <si>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</si>
  <si>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</si>
  <si>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</si>
  <si>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</si>
  <si>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</si>
  <si>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</si>
  <si>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</si>
  <si>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</si>
  <si>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</si>
  <si>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</si>
  <si>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</si>
  <si>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</si>
  <si>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</si>
  <si>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</si>
  <si>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</si>
  <si>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</si>
  <si>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</si>
  <si>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</si>
  <si>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</si>
  <si>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</si>
  <si>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</si>
  <si>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</si>
  <si>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</si>
  <si>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</si>
  <si>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</si>
  <si>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</si>
  <si>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</si>
  <si>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</si>
  <si>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</si>
  <si>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</si>
  <si>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</si>
  <si>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</si>
  <si>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</si>
  <si>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</si>
  <si>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</si>
  <si>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</si>
  <si>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</si>
  <si>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</si>
  <si>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</si>
  <si>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</si>
  <si>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</si>
  <si>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</si>
  <si>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</si>
  <si>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</si>
  <si>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</si>
  <si>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</si>
  <si>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</si>
  <si>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</si>
  <si>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</si>
  <si>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</si>
  <si>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</si>
  <si>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</si>
  <si>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</si>
  <si>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</si>
  <si>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</si>
  <si>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</si>
  <si>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</si>
  <si>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</si>
  <si>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</si>
  <si>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</si>
  <si>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</si>
  <si>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</si>
  <si>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</si>
  <si>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</si>
  <si>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</si>
  <si>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</si>
  <si>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</si>
  <si>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</si>
  <si>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</si>
  <si>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</si>
  <si>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</si>
  <si>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</si>
  <si>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</si>
  <si>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</si>
  <si>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</si>
  <si>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</si>
  <si>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</si>
  <si>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</si>
  <si>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</si>
  <si>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</si>
  <si>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</si>
  <si>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</si>
  <si>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</si>
  <si>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</si>
  <si>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</si>
  <si>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</si>
  <si>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</si>
  <si>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</si>
  <si>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</si>
  <si>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</si>
  <si>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</si>
  <si>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</si>
  <si>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</si>
  <si>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</si>
  <si>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</si>
  <si>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</si>
  <si>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</si>
  <si>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</si>
  <si>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</si>
  <si>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</si>
  <si>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</si>
  <si>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</si>
  <si>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</si>
  <si>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</si>
  <si>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</si>
  <si>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</si>
  <si>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</si>
  <si>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</si>
  <si>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</si>
  <si>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</si>
  <si>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</si>
  <si>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</si>
  <si>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</si>
  <si>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</si>
  <si>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</si>
  <si>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</si>
  <si>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</si>
  <si>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</si>
  <si>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</si>
  <si>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</si>
  <si>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</si>
  <si>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</si>
  <si>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</si>
  <si>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</si>
  <si>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</si>
  <si>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</si>
  <si>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</si>
  <si>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</si>
  <si>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</si>
  <si>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</si>
  <si>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</si>
  <si>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</si>
  <si>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</si>
  <si>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</si>
  <si>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</si>
  <si>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</si>
  <si>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</si>
  <si>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</si>
  <si>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</si>
  <si>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</si>
  <si>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</si>
  <si>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</si>
  <si>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</si>
  <si>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</si>
  <si>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</si>
  <si>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</si>
  <si>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</si>
  <si>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</si>
  <si>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</si>
  <si>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</si>
  <si>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</si>
  <si>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</si>
  <si>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</si>
  <si>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</si>
  <si>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</si>
  <si>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</si>
  <si>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</si>
  <si>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</si>
  <si>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</si>
  <si>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</si>
  <si>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</si>
  <si>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</si>
  <si>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</si>
  <si>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</si>
  <si>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</si>
  <si>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</si>
  <si>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</si>
  <si>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</si>
  <si>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</si>
  <si>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</si>
  <si>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</si>
  <si>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</si>
  <si>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</si>
  <si>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</si>
  <si>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</si>
  <si>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</si>
  <si>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</si>
  <si>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</si>
  <si>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</si>
  <si>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</si>
  <si>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</si>
  <si>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</si>
  <si>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</si>
  <si>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</si>
  <si>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</si>
  <si>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</si>
  <si>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</si>
  <si>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</si>
  <si>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</si>
  <si>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</si>
  <si>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</si>
  <si>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</si>
  <si>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</si>
  <si>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</si>
  <si>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</si>
  <si>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</si>
  <si>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</si>
  <si>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</si>
  <si>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</si>
  <si>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</si>
  <si>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</si>
  <si>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</si>
  <si>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</si>
  <si>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</si>
  <si>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</si>
  <si>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</si>
  <si>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</si>
  <si>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</si>
  <si>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</si>
  <si>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</si>
  <si>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</si>
  <si>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</si>
  <si>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</si>
  <si>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</si>
  <si>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</si>
  <si>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</si>
  <si>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</si>
  <si>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</si>
  <si>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</si>
  <si>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</si>
  <si>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</si>
  <si>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</si>
  <si>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</si>
  <si>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</si>
  <si>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</si>
  <si>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</si>
  <si>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</si>
  <si>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</si>
  <si>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</si>
  <si>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</si>
  <si>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</si>
  <si>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</si>
  <si>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</si>
  <si>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</si>
  <si>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</si>
  <si>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</si>
  <si>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</si>
  <si>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</si>
  <si>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</si>
  <si>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</si>
  <si>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</si>
  <si>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</si>
  <si>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</si>
  <si>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</si>
  <si>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</si>
  <si>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</si>
  <si>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</si>
  <si>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</si>
  <si>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</si>
  <si>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</si>
  <si>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</si>
  <si>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</si>
  <si>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</si>
  <si>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</si>
  <si>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</si>
  <si>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</si>
  <si>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</si>
  <si>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</si>
  <si>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</si>
  <si>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</si>
  <si>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</si>
  <si>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</si>
  <si>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</si>
  <si>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</si>
  <si>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</si>
  <si>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</si>
  <si>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</si>
  <si>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</si>
  <si>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</si>
  <si>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</si>
  <si>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</si>
  <si>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</si>
  <si>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</si>
  <si>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</si>
  <si>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</si>
  <si>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</si>
  <si>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</si>
  <si>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</si>
  <si>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</si>
  <si>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</si>
  <si>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</si>
  <si>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</si>
  <si>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</si>
  <si>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</si>
  <si>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</si>
  <si>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</si>
  <si>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</si>
  <si>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</si>
  <si>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</si>
  <si>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</si>
  <si>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</si>
  <si>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</si>
  <si>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</si>
  <si>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</si>
  <si>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</si>
  <si>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</si>
  <si>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</si>
  <si>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</si>
  <si>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</si>
  <si>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</si>
  <si>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</si>
  <si>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</si>
  <si>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</si>
  <si>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</si>
  <si>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</si>
  <si>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</si>
  <si>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</si>
  <si>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</si>
  <si>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</si>
  <si>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</si>
  <si>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</si>
  <si>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</si>
  <si>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</si>
  <si>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</si>
  <si>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</si>
  <si>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</si>
  <si>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</si>
  <si>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</si>
  <si>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</si>
  <si>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</si>
  <si>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</si>
  <si>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</si>
  <si>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</si>
  <si>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</si>
  <si>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</si>
  <si>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</si>
  <si>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</si>
  <si>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</si>
  <si>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</si>
  <si>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</si>
  <si>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</si>
  <si>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</si>
  <si>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</si>
  <si>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</si>
  <si>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</si>
  <si>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</si>
  <si>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</si>
  <si>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</si>
  <si>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</si>
  <si>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</si>
  <si>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</si>
  <si>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</si>
  <si>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</si>
  <si>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</si>
  <si>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</si>
  <si>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</si>
  <si>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</si>
  <si>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</si>
  <si>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</si>
  <si>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</si>
  <si>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</si>
  <si>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</si>
  <si>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</si>
  <si>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</si>
  <si>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</si>
  <si>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</si>
  <si>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</si>
  <si>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</si>
  <si>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</si>
  <si>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</si>
  <si>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</si>
  <si>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</si>
  <si>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</si>
  <si>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</si>
  <si>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</si>
  <si>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</si>
  <si>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</si>
  <si>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</si>
  <si>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</si>
  <si>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</si>
  <si>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</si>
  <si>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</si>
  <si>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</si>
  <si>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</si>
  <si>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</si>
  <si>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</si>
  <si>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</si>
  <si>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</si>
  <si>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</si>
  <si>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</si>
  <si>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</si>
  <si>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</si>
  <si>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</si>
  <si>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</si>
  <si>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</si>
  <si>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</si>
  <si>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</si>
  <si>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</si>
  <si>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</si>
  <si>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</si>
  <si>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</si>
  <si>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</si>
  <si>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</si>
  <si>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</si>
  <si>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</si>
  <si>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</si>
  <si>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</si>
  <si>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</si>
  <si>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</si>
  <si>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</si>
  <si>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</si>
  <si>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</si>
  <si>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</si>
  <si>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</si>
  <si>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</si>
  <si>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</si>
  <si>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</si>
  <si>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</si>
  <si>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</si>
  <si>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</si>
  <si>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</si>
  <si>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</si>
  <si>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</si>
  <si>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</si>
  <si>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</si>
  <si>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</si>
  <si>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</si>
  <si>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</si>
  <si>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</si>
  <si>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</si>
  <si>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</si>
  <si>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</si>
  <si>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</si>
  <si>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</si>
  <si>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</si>
  <si>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</si>
  <si>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</si>
  <si>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</si>
  <si>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</si>
  <si>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</si>
  <si>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</si>
  <si>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</si>
  <si>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</si>
  <si>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</si>
  <si>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</si>
  <si>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</si>
  <si>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</si>
  <si>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</si>
  <si>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</si>
  <si>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</si>
  <si>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</si>
  <si>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</si>
  <si>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</si>
  <si>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</si>
  <si>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</si>
  <si>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</si>
  <si>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</si>
  <si>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</si>
  <si>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</si>
  <si>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</si>
  <si>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</si>
  <si>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</si>
  <si>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</si>
  <si>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</si>
  <si>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</si>
  <si>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</si>
  <si>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</si>
  <si>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</si>
  <si>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</si>
  <si>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</si>
  <si>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</si>
  <si>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</si>
  <si>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</si>
  <si>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</si>
  <si>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</si>
  <si>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</si>
  <si>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</si>
  <si>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</si>
  <si>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</si>
  <si>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</si>
  <si>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</si>
  <si>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</si>
  <si>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</si>
  <si>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</si>
  <si>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</si>
  <si>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</si>
  <si>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</si>
  <si>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</si>
  <si>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</si>
  <si>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</si>
  <si>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</si>
  <si>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</si>
  <si>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</si>
  <si>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</si>
  <si>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</si>
  <si>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</si>
  <si>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</si>
  <si>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</si>
  <si>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</si>
  <si>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</si>
  <si>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</si>
  <si>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</si>
  <si>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</si>
  <si>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</si>
  <si>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</si>
  <si>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</si>
  <si>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</si>
  <si>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</si>
  <si>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</si>
  <si>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</si>
  <si>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</si>
  <si>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</si>
  <si>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</si>
  <si>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</si>
  <si>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</si>
  <si>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</si>
  <si>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</si>
  <si>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</si>
  <si>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</si>
  <si>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</si>
  <si>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</si>
  <si>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</si>
  <si>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</si>
  <si>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</si>
  <si>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</si>
  <si>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</si>
  <si>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</si>
  <si>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</si>
  <si>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</si>
  <si>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</si>
  <si>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</si>
  <si>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</si>
  <si>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</si>
  <si>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</si>
  <si>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</si>
  <si>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</si>
  <si>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</si>
  <si>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</si>
  <si>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</si>
  <si>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</si>
  <si>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</si>
  <si>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</si>
  <si>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</si>
  <si>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</si>
  <si>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</si>
  <si>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</si>
  <si>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</si>
  <si>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</si>
  <si>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</si>
  <si>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</si>
  <si>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</si>
  <si>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</si>
  <si>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</si>
  <si>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</si>
  <si>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</si>
  <si>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</si>
  <si>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</si>
  <si>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</si>
  <si>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</si>
  <si>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</si>
  <si>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</si>
  <si>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</si>
  <si>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</si>
  <si>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</si>
  <si>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</si>
  <si>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</si>
  <si>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</si>
  <si>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</si>
  <si>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</si>
  <si>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</si>
  <si>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</si>
  <si>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</si>
  <si>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</si>
  <si>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</si>
  <si>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</si>
  <si>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</si>
  <si>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</si>
  <si>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</si>
  <si>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</si>
  <si>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</si>
  <si>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</si>
  <si>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</si>
  <si>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</si>
  <si>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</si>
  <si>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</si>
  <si>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</si>
  <si>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</si>
  <si>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</si>
  <si>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</si>
  <si>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</si>
  <si>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</si>
  <si>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</si>
  <si>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</si>
  <si>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</si>
  <si>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</si>
  <si>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</si>
  <si>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</si>
  <si>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</si>
  <si>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</si>
  <si>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</si>
  <si>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</si>
  <si>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</si>
  <si>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</si>
  <si>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</si>
  <si>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</si>
  <si>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</si>
  <si>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</si>
  <si>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</si>
  <si>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</si>
  <si>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</si>
  <si>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</si>
  <si>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</si>
  <si>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</si>
  <si>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</si>
  <si>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</si>
  <si>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</si>
  <si>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</si>
  <si>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</si>
  <si>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</si>
  <si>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</si>
  <si>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</si>
  <si>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</si>
  <si>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</si>
  <si>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</si>
  <si>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</si>
  <si>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</si>
  <si>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</si>
  <si>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</si>
  <si>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</si>
  <si>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</si>
  <si>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</si>
  <si>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</si>
  <si>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</si>
  <si>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</si>
  <si>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</si>
  <si>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</si>
  <si>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</si>
  <si>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</si>
  <si>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</si>
  <si>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</si>
  <si>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</si>
  <si>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</si>
  <si>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</si>
  <si>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</si>
  <si>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</si>
  <si>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</si>
  <si>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</si>
  <si>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</si>
  <si>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</si>
  <si>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</si>
  <si>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</si>
  <si>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</si>
  <si>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</si>
  <si>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</si>
  <si>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</si>
  <si>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</si>
  <si>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</si>
  <si>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</si>
  <si>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</si>
  <si>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</si>
  <si>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</si>
  <si>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</si>
  <si>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</si>
  <si>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</si>
  <si>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</si>
  <si>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</si>
  <si>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</si>
  <si>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</si>
  <si>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</si>
  <si>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</si>
  <si>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</si>
  <si>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</si>
  <si>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</si>
  <si>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</si>
  <si>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</si>
  <si>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</si>
  <si>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</si>
  <si>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</si>
  <si>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</si>
  <si>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</si>
  <si>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</si>
  <si>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</si>
  <si>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</si>
  <si>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</si>
  <si>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</si>
  <si>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</si>
  <si>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</si>
  <si>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</si>
  <si>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</si>
  <si>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</si>
  <si>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</si>
  <si>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</si>
  <si>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</si>
  <si>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</si>
  <si>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</si>
  <si>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</si>
  <si>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</si>
  <si>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</si>
  <si>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</si>
  <si>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</si>
  <si>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</si>
  <si>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</si>
  <si>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</si>
  <si>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</si>
  <si>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</si>
  <si>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</si>
  <si>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</si>
  <si>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</si>
  <si>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</si>
  <si>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</si>
  <si>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</si>
  <si>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</si>
  <si>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</si>
  <si>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</si>
  <si>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</si>
  <si>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</si>
  <si>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</si>
  <si>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</si>
  <si>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</si>
  <si>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</si>
  <si>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</si>
  <si>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</si>
  <si>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</si>
  <si>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</si>
  <si>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</si>
  <si>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</si>
  <si>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</si>
  <si>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</si>
  <si>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</si>
  <si>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</si>
  <si>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</si>
  <si>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</si>
  <si>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</si>
  <si>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</si>
  <si>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</si>
  <si>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</si>
  <si>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</si>
  <si>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</si>
  <si>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</si>
  <si>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</si>
  <si>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</si>
  <si>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</si>
  <si>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</si>
  <si>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</si>
  <si>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</si>
  <si>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</si>
  <si>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</si>
  <si>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</si>
  <si>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</si>
  <si>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</si>
  <si>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</si>
  <si>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</si>
  <si>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</si>
  <si>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</si>
  <si>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</si>
  <si>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</si>
  <si>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</si>
  <si>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</si>
  <si>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</si>
  <si>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</si>
  <si>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</si>
  <si>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</si>
  <si>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</si>
  <si>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</si>
  <si>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</si>
  <si>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</si>
  <si>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</si>
  <si>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</si>
  <si>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</si>
  <si>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</si>
  <si>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</si>
  <si>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</si>
  <si>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</si>
  <si>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</si>
  <si>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</si>
  <si>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</si>
  <si>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</si>
  <si>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</si>
  <si>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</si>
  <si>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</si>
  <si>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</si>
  <si>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</si>
  <si>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</si>
  <si>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</si>
  <si>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</si>
  <si>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</si>
  <si>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</si>
  <si>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</si>
  <si>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</si>
  <si>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</si>
  <si>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</si>
  <si>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</si>
  <si>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</si>
  <si>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</si>
  <si>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</si>
  <si>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</si>
  <si>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</si>
  <si>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</si>
  <si>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</si>
  <si>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</si>
  <si>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</si>
  <si>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</si>
  <si>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</si>
  <si>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</si>
  <si>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</si>
  <si>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</si>
  <si>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</si>
  <si>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</si>
  <si>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</si>
  <si>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</si>
  <si>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</si>
  <si>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</si>
  <si>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</si>
  <si>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</si>
  <si>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</si>
  <si>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</si>
  <si>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</si>
  <si>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</si>
  <si>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</si>
  <si>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</si>
  <si>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</si>
  <si>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</si>
  <si>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</si>
  <si>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</si>
  <si>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</si>
  <si>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</si>
  <si>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</si>
  <si>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</si>
  <si>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</si>
  <si>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</si>
  <si>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</si>
  <si>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</si>
  <si>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</si>
  <si>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</si>
  <si>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</si>
  <si>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</si>
  <si>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</si>
  <si>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</si>
  <si>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</si>
  <si>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</si>
  <si>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</si>
  <si>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</si>
  <si>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</si>
  <si>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</si>
  <si>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</si>
  <si>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</si>
  <si>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</si>
  <si>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</si>
  <si>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</si>
  <si>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</si>
  <si>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</si>
  <si>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</si>
  <si>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</si>
  <si>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</si>
  <si>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</si>
  <si>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</si>
  <si>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</si>
  <si>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</si>
  <si>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</si>
  <si>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</si>
  <si>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</si>
  <si>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</si>
  <si>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</si>
  <si>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</si>
  <si>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</si>
  <si>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</si>
  <si>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</si>
  <si>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</si>
  <si>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</si>
  <si>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</si>
  <si>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</si>
  <si>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</si>
  <si>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</si>
  <si>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</si>
  <si>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</si>
  <si>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</si>
  <si>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</si>
  <si>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</si>
  <si>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</si>
  <si>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</si>
  <si>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</si>
  <si>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</si>
  <si>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</si>
  <si>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</si>
  <si>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</si>
  <si>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</si>
  <si>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</si>
  <si>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</si>
  <si>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</si>
  <si>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</si>
  <si>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</si>
  <si>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</si>
  <si>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</si>
  <si>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</si>
  <si>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</si>
  <si>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</si>
  <si>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</si>
  <si>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</si>
  <si>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</si>
  <si>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</si>
  <si>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</si>
  <si>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</si>
  <si>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</si>
  <si>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</si>
  <si>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</si>
  <si>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</si>
  <si>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</si>
  <si>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</si>
  <si>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</si>
  <si>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</si>
  <si>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</si>
  <si>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</si>
  <si>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</si>
  <si>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</si>
  <si>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</si>
  <si>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</si>
  <si>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</si>
  <si>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</si>
  <si>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</si>
  <si>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</si>
  <si>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</si>
  <si>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</si>
  <si>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</si>
  <si>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</si>
  <si>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</si>
  <si>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</si>
  <si>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</si>
  <si>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</si>
  <si>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</si>
  <si>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</si>
  <si>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</si>
  <si>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</si>
  <si>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</si>
  <si>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</si>
  <si>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</si>
  <si>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</si>
  <si>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</si>
  <si>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</si>
  <si>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</si>
  <si>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</si>
  <si>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</si>
  <si>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</si>
  <si>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</si>
  <si>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</si>
  <si>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</si>
  <si>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</si>
  <si>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</si>
  <si>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</si>
  <si>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</si>
  <si>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</si>
  <si>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</si>
  <si>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</si>
  <si>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</si>
  <si>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</si>
  <si>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</si>
  <si>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</si>
  <si>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</si>
  <si>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</si>
  <si>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</si>
  <si>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</si>
  <si>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</si>
  <si>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</si>
  <si>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</si>
  <si>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</si>
  <si>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</si>
  <si>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</si>
  <si>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</si>
  <si>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</si>
  <si>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</si>
  <si>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</si>
  <si>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</si>
  <si>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</si>
  <si>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</si>
  <si>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</si>
  <si>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</si>
  <si>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</si>
  <si>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</si>
  <si>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</si>
  <si>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</si>
  <si>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</si>
  <si>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</si>
  <si>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</si>
  <si>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</si>
  <si>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</si>
  <si>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</si>
  <si>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</si>
  <si>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</si>
  <si>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</si>
  <si>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</si>
  <si>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</si>
  <si>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</si>
  <si>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</si>
  <si>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</si>
  <si>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</si>
  <si>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</si>
  <si>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</si>
  <si>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</si>
  <si>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</si>
  <si>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</si>
  <si>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</si>
  <si>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</si>
  <si>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</si>
  <si>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</si>
  <si>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</si>
  <si>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</si>
  <si>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</si>
  <si>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</si>
  <si>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</si>
  <si>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</si>
  <si>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</si>
  <si>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</si>
  <si>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</si>
  <si>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</si>
  <si>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</si>
  <si>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</si>
  <si>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</si>
  <si>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</si>
  <si>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</si>
  <si>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</si>
  <si>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</si>
  <si>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</si>
  <si>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</si>
  <si>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</si>
  <si>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</si>
  <si>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</si>
  <si>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</si>
  <si>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</si>
  <si>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</si>
  <si>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</si>
  <si>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</si>
  <si>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</si>
  <si>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</si>
  <si>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</si>
  <si>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</si>
  <si>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</si>
  <si>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</si>
  <si>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</si>
  <si>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</si>
  <si>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</si>
  <si>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</si>
  <si>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</si>
  <si>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</si>
  <si>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</si>
  <si>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</si>
  <si>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</si>
  <si>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</si>
  <si>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</si>
  <si>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</si>
  <si>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</si>
  <si>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</si>
  <si>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</si>
  <si>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</si>
  <si>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</si>
  <si>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</si>
  <si>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</si>
  <si>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</si>
  <si>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</si>
  <si>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</si>
  <si>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</si>
  <si>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</si>
  <si>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</si>
  <si>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</si>
  <si>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</si>
  <si>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</si>
  <si>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</si>
  <si>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</si>
  <si>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</si>
  <si>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</si>
  <si>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</si>
  <si>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</si>
  <si>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</si>
  <si>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</si>
  <si>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</si>
  <si>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</si>
  <si>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</si>
  <si>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</si>
  <si>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</si>
  <si>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</si>
  <si>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</si>
  <si>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</si>
  <si>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</si>
  <si>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</si>
  <si>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</si>
  <si>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</si>
  <si>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</si>
  <si>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</si>
  <si>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</si>
  <si>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</si>
  <si>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</si>
  <si>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</si>
  <si>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</si>
  <si>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</si>
  <si>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</si>
  <si>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</si>
  <si>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</si>
  <si>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</si>
  <si>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</si>
  <si>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</si>
  <si>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</si>
  <si>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</si>
  <si>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</si>
  <si>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</si>
  <si>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</si>
  <si>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</si>
  <si>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</si>
  <si>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</si>
  <si>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</si>
  <si>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</si>
  <si>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</si>
  <si>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</si>
  <si>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</si>
  <si>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</si>
  <si>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</si>
  <si>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</si>
  <si>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</si>
  <si>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</si>
  <si>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</si>
  <si>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</si>
  <si>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</si>
  <si>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</si>
  <si>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</si>
  <si>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</si>
  <si>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</si>
  <si>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</si>
  <si>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</si>
  <si>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</si>
  <si>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</si>
  <si>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</si>
  <si>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</si>
  <si>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</si>
  <si>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</si>
  <si>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</si>
  <si>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</si>
  <si>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</si>
  <si>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</si>
  <si>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</si>
  <si>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</si>
  <si>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</si>
  <si>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</si>
  <si>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</si>
  <si>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</si>
  <si>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</si>
  <si>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</si>
  <si>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</si>
  <si>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</si>
  <si>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</si>
  <si>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</si>
  <si>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</si>
  <si>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</si>
  <si>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</si>
  <si>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</si>
  <si>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</si>
  <si>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</si>
  <si>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</si>
  <si>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</si>
  <si>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</si>
  <si>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</si>
  <si>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</si>
  <si>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</si>
  <si>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</si>
  <si>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</si>
  <si>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</si>
  <si>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</si>
  <si>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</si>
  <si>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</si>
  <si>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</si>
  <si>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</si>
  <si>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</si>
  <si>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</si>
  <si>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</si>
  <si>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</si>
  <si>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</si>
  <si>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</si>
  <si>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</si>
  <si>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</si>
  <si>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</si>
  <si>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</si>
  <si>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</si>
  <si>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</si>
  <si>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</si>
  <si>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</si>
  <si>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</si>
  <si>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</si>
  <si>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</si>
  <si>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</si>
  <si>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</si>
  <si>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</si>
  <si>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</si>
  <si>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</si>
  <si>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</si>
  <si>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</si>
  <si>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</si>
  <si>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</si>
  <si>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</si>
  <si>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</si>
  <si>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</si>
  <si>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</si>
  <si>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</si>
  <si>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</si>
  <si>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</si>
  <si>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</si>
  <si>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</si>
  <si>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</si>
  <si>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</si>
  <si>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</si>
  <si>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</si>
  <si>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</si>
  <si>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</si>
  <si>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</si>
  <si>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</si>
  <si>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</si>
  <si>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</si>
  <si>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</si>
  <si>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</si>
  <si>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</si>
  <si>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</si>
  <si>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</si>
  <si>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</si>
  <si>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</si>
  <si>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</si>
  <si>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</si>
  <si>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</si>
  <si>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</si>
  <si>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</si>
  <si>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</si>
  <si>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</si>
  <si>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</si>
  <si>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</si>
  <si>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</si>
  <si>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</si>
  <si>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</si>
  <si>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</si>
  <si>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</si>
  <si>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</si>
  <si>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</si>
  <si>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</si>
  <si>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</si>
  <si>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</si>
  <si>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</si>
  <si>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</si>
  <si>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</si>
  <si>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</si>
  <si>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</si>
  <si>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</si>
  <si>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</si>
  <si>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</si>
  <si>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</si>
  <si>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</si>
  <si>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</si>
  <si>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</si>
  <si>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</si>
  <si>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</si>
  <si>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</si>
  <si>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</si>
  <si>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</si>
  <si>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</si>
  <si>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</si>
  <si>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</si>
  <si>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</si>
  <si>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</si>
  <si>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</si>
  <si>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</si>
  <si>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</si>
  <si>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</si>
  <si>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</si>
  <si>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</si>
  <si>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</si>
  <si>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</si>
  <si>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</si>
  <si>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</si>
  <si>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</si>
  <si>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</si>
  <si>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</si>
  <si>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</si>
  <si>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</si>
  <si>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</si>
  <si>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</si>
  <si>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</si>
  <si>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</si>
  <si>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</si>
  <si>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</si>
  <si>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</si>
  <si>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</si>
  <si>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</si>
  <si>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</si>
  <si>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</si>
  <si>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</si>
  <si>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</si>
  <si>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</si>
  <si>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</si>
  <si>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</si>
  <si>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</si>
  <si>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</si>
  <si>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</si>
  <si>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</si>
  <si>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</si>
  <si>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</si>
  <si>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</si>
  <si>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</si>
  <si>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</si>
  <si>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</si>
  <si>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</si>
  <si>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</si>
  <si>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</si>
  <si>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</si>
  <si>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</si>
  <si>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</si>
  <si>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</si>
  <si>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</si>
  <si>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</si>
  <si>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</si>
  <si>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</si>
  <si>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</si>
  <si>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</si>
  <si>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</si>
  <si>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</si>
  <si>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</si>
  <si>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</si>
  <si>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</si>
  <si>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</si>
  <si>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</si>
  <si>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</si>
  <si>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</si>
  <si>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</si>
  <si>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</si>
  <si>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</si>
  <si>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</si>
  <si>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</si>
  <si>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</si>
  <si>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</si>
  <si>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</si>
  <si>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</si>
  <si>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</si>
  <si>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</si>
  <si>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</si>
  <si>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</si>
  <si>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</si>
  <si>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</si>
  <si>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</si>
  <si>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</si>
  <si>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</si>
  <si>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</si>
  <si>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</si>
  <si>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</si>
  <si>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</si>
  <si>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</si>
  <si>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</si>
  <si>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</si>
  <si>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</si>
  <si>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</si>
  <si>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</si>
  <si>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</si>
  <si>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</si>
  <si>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</si>
  <si>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</si>
  <si>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</si>
  <si>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</si>
  <si>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</si>
  <si>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</si>
  <si>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</si>
  <si>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</si>
  <si>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</si>
  <si>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</si>
  <si>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</si>
  <si>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</si>
  <si>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</si>
  <si>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</si>
  <si>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</si>
  <si>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</si>
  <si>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</si>
  <si>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</si>
  <si>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</si>
  <si>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</si>
  <si>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</si>
  <si>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</si>
  <si>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</si>
  <si>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</si>
  <si>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</si>
  <si>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</si>
  <si>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</si>
  <si>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</si>
  <si>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</si>
  <si>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</si>
  <si>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</si>
  <si>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</si>
  <si>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</si>
  <si>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</si>
  <si>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</si>
  <si>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</si>
  <si>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</si>
  <si>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</si>
  <si>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</si>
  <si>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</si>
  <si>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</si>
  <si>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</si>
  <si>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</si>
  <si>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</si>
  <si>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</si>
  <si>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</si>
  <si>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</si>
  <si>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</si>
  <si>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</si>
  <si>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</si>
  <si>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</si>
  <si>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</si>
  <si>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</si>
  <si>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</si>
  <si>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</si>
  <si>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</si>
  <si>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</si>
  <si>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</si>
  <si>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</si>
  <si>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</si>
  <si>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</si>
  <si>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</si>
  <si>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</si>
  <si>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</si>
  <si>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</si>
  <si>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</si>
  <si>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</si>
  <si>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</si>
  <si>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</si>
  <si>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</si>
  <si>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</si>
  <si>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</si>
  <si>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</si>
  <si>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</si>
  <si>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</si>
  <si>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</si>
  <si>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</si>
  <si>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</si>
  <si>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</si>
  <si>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</si>
  <si>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</si>
  <si>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</si>
  <si>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</si>
  <si>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</si>
  <si>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</si>
  <si>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</si>
  <si>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</si>
  <si>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</si>
  <si>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</si>
  <si>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</si>
  <si>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</si>
  <si>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</si>
  <si>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</si>
  <si>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</si>
  <si>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</si>
  <si>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</si>
  <si>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</si>
  <si>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</si>
  <si>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</si>
  <si>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</si>
  <si>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</si>
  <si>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</si>
  <si>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</si>
  <si>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</si>
  <si>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</si>
  <si>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</si>
  <si>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</si>
  <si>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</si>
  <si>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</si>
  <si>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</si>
  <si>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</si>
  <si>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</si>
  <si>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</si>
  <si>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</si>
  <si>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</si>
  <si>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</si>
  <si>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</si>
  <si>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</si>
  <si>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</si>
  <si>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</si>
  <si>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</si>
  <si>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</si>
  <si>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</si>
  <si>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</si>
  <si>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</si>
  <si>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</si>
  <si>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</si>
  <si>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</si>
  <si>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</si>
  <si>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</si>
  <si>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</si>
  <si>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</si>
  <si>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</si>
  <si>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</si>
  <si>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</si>
  <si>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</si>
  <si>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</si>
  <si>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</si>
  <si>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</si>
  <si>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</si>
  <si>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</si>
  <si>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</si>
  <si>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</si>
  <si>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</si>
  <si>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</si>
  <si>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</si>
  <si>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</si>
  <si>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</si>
  <si>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</si>
  <si>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</si>
  <si>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</si>
  <si>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</si>
  <si>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</si>
  <si>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</si>
  <si>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</si>
  <si>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</si>
  <si>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</si>
  <si>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</si>
  <si>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</si>
  <si>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</si>
  <si>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</si>
  <si>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</si>
  <si>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</si>
  <si>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</si>
  <si>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</si>
  <si>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</si>
  <si>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</si>
  <si>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</si>
  <si>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</si>
  <si>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</si>
  <si>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</si>
  <si>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</si>
  <si>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</si>
  <si>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</si>
  <si>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</si>
  <si>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</si>
  <si>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</si>
  <si>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</si>
  <si>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</si>
  <si>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</si>
  <si>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</si>
  <si>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</si>
  <si>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</si>
  <si>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</si>
  <si>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</si>
  <si>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</si>
  <si>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</si>
  <si>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</si>
  <si>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</si>
  <si>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</si>
  <si>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</si>
  <si>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</si>
  <si>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</si>
  <si>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</si>
  <si>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</si>
  <si>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</si>
  <si>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</si>
  <si>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</si>
  <si>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</si>
  <si>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</si>
  <si>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</si>
  <si>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</si>
  <si>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</si>
  <si>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</si>
  <si>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</si>
  <si>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</si>
  <si>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</si>
  <si>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</si>
  <si>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</si>
  <si>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</si>
  <si>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</si>
  <si>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</si>
  <si>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</si>
  <si>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</si>
  <si>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</si>
  <si>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</si>
  <si>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</si>
  <si>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</si>
  <si>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</si>
  <si>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</si>
  <si>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</si>
  <si>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</si>
  <si>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</si>
  <si>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</si>
  <si>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</si>
  <si>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</si>
  <si>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</si>
  <si>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</si>
  <si>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</si>
  <si>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</si>
  <si>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</si>
  <si>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</si>
  <si>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</si>
  <si>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</si>
  <si>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</si>
  <si>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</si>
  <si>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</si>
  <si>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</si>
  <si>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</si>
  <si>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</si>
  <si>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</si>
  <si>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</si>
  <si>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</si>
  <si>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</si>
  <si>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</si>
  <si>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</si>
  <si>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</si>
  <si>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</si>
  <si>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</si>
  <si>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</si>
  <si>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</si>
  <si>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</si>
  <si>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</si>
  <si>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</si>
  <si>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</si>
  <si>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</si>
  <si>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</si>
  <si>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</si>
  <si>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</si>
  <si>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</si>
  <si>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</si>
  <si>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</si>
  <si>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</si>
  <si>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</si>
  <si>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</si>
  <si>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</si>
  <si>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</si>
  <si>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</si>
  <si>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</si>
  <si>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</si>
  <si>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</si>
  <si>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</si>
  <si>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</si>
  <si>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</si>
  <si>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</si>
  <si>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</si>
  <si>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</si>
  <si>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</si>
  <si>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</si>
  <si>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</si>
  <si>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</si>
  <si>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</si>
  <si>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</si>
  <si>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</si>
  <si>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</si>
  <si>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</si>
  <si>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</si>
  <si>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</si>
  <si>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</si>
  <si>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</si>
  <si>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</si>
  <si>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</si>
  <si>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</si>
  <si>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</si>
  <si>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</si>
  <si>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</si>
  <si>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</si>
  <si>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</si>
  <si>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</si>
  <si>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</si>
  <si>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</si>
  <si>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</si>
  <si>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</si>
  <si>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</si>
  <si>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</si>
  <si>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</si>
  <si>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</si>
  <si>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</si>
  <si>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</si>
  <si>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</si>
  <si>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</si>
  <si>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</si>
  <si>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</si>
  <si>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</si>
  <si>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</si>
  <si>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</si>
  <si>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</si>
  <si>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</si>
  <si>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</si>
  <si>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</si>
  <si>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</si>
  <si>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</si>
  <si>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</si>
  <si>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</si>
  <si>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</si>
  <si>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</si>
  <si>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</si>
  <si>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</si>
  <si>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</si>
  <si>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</si>
  <si>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</si>
  <si>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</si>
  <si>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</si>
  <si>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</si>
  <si>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</si>
  <si>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</si>
  <si>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</si>
  <si>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</si>
  <si>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</si>
  <si>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</si>
  <si>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</si>
  <si>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</si>
  <si>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</si>
  <si>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</si>
  <si>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</si>
  <si>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</si>
  <si>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</si>
  <si>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</si>
  <si>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</si>
  <si>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</si>
  <si>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</si>
  <si>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</si>
  <si>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</si>
  <si>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</si>
  <si>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</si>
  <si>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</si>
  <si>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</si>
  <si>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</si>
  <si>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</si>
  <si>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</si>
  <si>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</si>
  <si>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</si>
  <si>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</si>
  <si>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</si>
  <si>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</si>
  <si>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</si>
  <si>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</si>
  <si>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</si>
  <si>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</si>
  <si>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</si>
  <si>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</si>
  <si>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</si>
  <si>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</si>
  <si>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</si>
  <si>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</si>
  <si>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</si>
  <si>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</si>
  <si>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</si>
  <si>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</si>
  <si>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</si>
  <si>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</si>
  <si>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</si>
  <si>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</si>
  <si>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</si>
  <si>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</si>
  <si>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</si>
  <si>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</si>
  <si>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</si>
  <si>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</si>
  <si>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</si>
  <si>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</si>
  <si>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</si>
  <si>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</si>
  <si>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</si>
  <si>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</si>
  <si>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</si>
  <si>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</si>
  <si>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</si>
  <si>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</si>
  <si>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</si>
  <si>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</si>
  <si>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</si>
  <si>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</si>
  <si>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</si>
  <si>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</si>
  <si>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</si>
  <si>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</si>
  <si>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</si>
  <si>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</si>
  <si>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</si>
  <si>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</si>
  <si>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</si>
  <si>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</si>
  <si>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</si>
  <si>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</si>
  <si>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</si>
  <si>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</si>
  <si>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</si>
  <si>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</si>
  <si>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</si>
  <si>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</si>
  <si>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</si>
  <si>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</si>
  <si>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</si>
  <si>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</si>
  <si>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</si>
  <si>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</si>
  <si>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</si>
  <si>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</si>
  <si>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</si>
  <si>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</si>
  <si>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</si>
  <si>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</si>
  <si>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</si>
  <si>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</si>
  <si>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</si>
  <si>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</si>
  <si>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</si>
  <si>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</si>
  <si>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</si>
  <si>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</si>
  <si>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</si>
  <si>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</si>
  <si>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</si>
  <si>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</si>
  <si>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</si>
  <si>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</si>
  <si>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</si>
  <si>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</si>
  <si>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</si>
  <si>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</si>
  <si>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</si>
  <si>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</si>
  <si>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</si>
  <si>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</si>
  <si>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</si>
  <si>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</si>
  <si>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</si>
  <si>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</si>
  <si>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</si>
  <si>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</si>
  <si>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</si>
  <si>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</si>
  <si>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</si>
  <si>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</si>
  <si>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</si>
  <si>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</si>
  <si>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</si>
  <si>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</si>
  <si>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</si>
  <si>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</si>
  <si>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</si>
  <si>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</si>
  <si>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</si>
  <si>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</si>
  <si>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</si>
  <si>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</si>
  <si>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</si>
  <si>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</si>
  <si>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</si>
  <si>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</si>
  <si>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</si>
  <si>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</si>
  <si>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</si>
  <si>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</si>
  <si>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</si>
  <si>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</si>
  <si>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</si>
  <si>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</si>
  <si>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</si>
  <si>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</si>
  <si>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</si>
  <si>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</si>
  <si>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</si>
  <si>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</si>
  <si>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</si>
  <si>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</si>
  <si>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</si>
  <si>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</si>
  <si>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</si>
  <si>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</si>
  <si>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</si>
  <si>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</si>
  <si>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</si>
  <si>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</si>
  <si>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</si>
  <si>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</si>
  <si>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</si>
  <si>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</si>
  <si>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</si>
  <si>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</si>
  <si>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</si>
  <si>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</si>
  <si>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</si>
  <si>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</si>
  <si>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</si>
  <si>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</si>
  <si>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</si>
  <si>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</si>
  <si>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</si>
  <si>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</si>
  <si>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</si>
  <si>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</si>
  <si>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</si>
  <si>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</si>
  <si>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</si>
  <si>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</si>
  <si>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</si>
  <si>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</si>
  <si>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</si>
  <si>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</si>
  <si>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</si>
  <si>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</si>
  <si>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</si>
  <si>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</si>
  <si>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</si>
  <si>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</si>
  <si>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</si>
  <si>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</si>
  <si>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</si>
  <si>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</si>
  <si>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</si>
  <si>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</si>
  <si>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</si>
  <si>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</si>
  <si>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</si>
  <si>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</si>
  <si>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</si>
  <si>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</si>
  <si>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</si>
  <si>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</si>
  <si>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</si>
  <si>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</si>
  <si>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</si>
  <si>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</si>
  <si>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</si>
  <si>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</si>
  <si>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</si>
  <si>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</si>
  <si>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</si>
  <si>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</si>
  <si>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</si>
  <si>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</si>
  <si>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</si>
  <si>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</si>
  <si>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</si>
  <si>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</si>
  <si>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</si>
  <si>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</si>
  <si>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</si>
  <si>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</si>
  <si>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</si>
  <si>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</si>
  <si>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</si>
  <si>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</si>
  <si>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</si>
  <si>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</si>
  <si>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</si>
  <si>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</si>
  <si>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</si>
  <si>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</si>
  <si>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</si>
  <si>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</si>
  <si>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</si>
  <si>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</si>
  <si>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</si>
  <si>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</si>
  <si>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</si>
  <si>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</si>
  <si>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</si>
  <si>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</si>
  <si>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</si>
  <si>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</si>
  <si>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</si>
  <si>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</si>
  <si>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</si>
  <si>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</si>
  <si>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</si>
  <si>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</si>
  <si>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</si>
  <si>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</si>
  <si>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</si>
  <si>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</si>
  <si>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</si>
  <si>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</si>
  <si>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</si>
  <si>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</si>
  <si>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</si>
  <si>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</si>
  <si>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</si>
  <si>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</si>
  <si>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</si>
  <si>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</si>
  <si>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</si>
  <si>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</si>
  <si>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</si>
  <si>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</si>
  <si>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</si>
  <si>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</si>
  <si>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</si>
  <si>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</si>
  <si>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</si>
  <si>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</si>
  <si>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</si>
  <si>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</si>
  <si>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</si>
  <si>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</si>
  <si>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</si>
  <si>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</si>
  <si>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</si>
  <si>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</si>
  <si>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</si>
  <si>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</si>
  <si>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</si>
  <si>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</si>
  <si>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</si>
  <si>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</si>
  <si>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</si>
  <si>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</si>
  <si>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</si>
  <si>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</si>
  <si>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</si>
  <si>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</si>
  <si>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</si>
  <si>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</si>
  <si>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</si>
  <si>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</si>
  <si>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</si>
  <si>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</si>
  <si>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</si>
  <si>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</si>
  <si>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</si>
  <si>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</si>
  <si>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</si>
  <si>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</si>
  <si>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</si>
  <si>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</si>
  <si>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</si>
  <si>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</si>
  <si>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</si>
  <si>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</si>
  <si>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</si>
  <si>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</si>
  <si>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</si>
  <si>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</si>
  <si>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</si>
  <si>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</si>
  <si>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</si>
  <si>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</si>
  <si>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</si>
  <si>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</si>
  <si>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</si>
  <si>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</si>
  <si>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</si>
  <si>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</si>
  <si>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</si>
  <si>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</si>
  <si>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</si>
  <si>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</si>
  <si>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</si>
  <si>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</si>
  <si>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</si>
  <si>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</si>
  <si>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</si>
  <si>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</si>
  <si>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</si>
  <si>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</si>
  <si>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</si>
  <si>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</si>
  <si>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</si>
  <si>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</si>
  <si>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</si>
  <si>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</si>
  <si>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</si>
  <si>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</si>
  <si>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</si>
  <si>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</si>
  <si>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</si>
  <si>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</si>
  <si>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</si>
  <si>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</si>
  <si>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</si>
  <si>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</si>
  <si>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</si>
  <si>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</si>
  <si>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</si>
  <si>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</si>
  <si>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</si>
  <si>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</si>
  <si>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</si>
  <si>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</si>
  <si>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</si>
  <si>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</si>
  <si>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</si>
  <si>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</si>
  <si>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</si>
  <si>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</si>
  <si>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</si>
  <si>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</si>
  <si>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</si>
  <si>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</si>
  <si>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</si>
  <si>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</si>
  <si>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</si>
  <si>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</si>
  <si>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</si>
  <si>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</si>
  <si>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</si>
  <si>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</si>
  <si>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</si>
  <si>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</si>
  <si>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</si>
  <si>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</si>
  <si>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</si>
  <si>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</si>
  <si>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</si>
  <si>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</si>
  <si>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</si>
  <si>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</si>
  <si>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</si>
  <si>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</si>
  <si>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</si>
  <si>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</si>
  <si>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</si>
  <si>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</si>
  <si>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</si>
  <si>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</si>
  <si>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</si>
  <si>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</si>
  <si>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</si>
  <si>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</si>
  <si>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</si>
  <si>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</si>
  <si>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</si>
  <si>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</si>
  <si>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</si>
  <si>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</si>
  <si>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</si>
  <si>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</si>
  <si>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</si>
  <si>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</si>
  <si>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</si>
  <si>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</si>
  <si>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</si>
  <si>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</si>
  <si>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</si>
  <si>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</si>
  <si>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</si>
  <si>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</si>
  <si>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</si>
  <si>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</si>
  <si>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</si>
  <si>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</si>
  <si>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</si>
  <si>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</si>
  <si>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</si>
  <si>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</si>
  <si>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</si>
  <si>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</si>
  <si>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</si>
  <si>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</si>
  <si>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</si>
  <si>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</si>
  <si>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</si>
  <si>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</si>
  <si>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</si>
  <si>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</si>
  <si>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</si>
  <si>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</si>
  <si>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</si>
  <si>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</si>
  <si>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</si>
  <si>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</si>
  <si>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</si>
  <si>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</si>
  <si>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</si>
  <si>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</si>
  <si>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</si>
  <si>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</si>
  <si>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</si>
  <si>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</si>
  <si>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</si>
  <si>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</si>
  <si>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</si>
  <si>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</si>
  <si>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</si>
  <si>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</si>
  <si>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</si>
  <si>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</si>
  <si>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</si>
  <si>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</si>
  <si>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</si>
  <si>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</si>
  <si>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</si>
  <si>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</si>
  <si>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</si>
  <si>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</si>
  <si>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</si>
  <si>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</si>
  <si>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</si>
  <si>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</si>
  <si>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</si>
  <si>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</si>
  <si>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</si>
  <si>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</si>
  <si>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</si>
  <si>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</si>
  <si>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</si>
  <si>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</si>
  <si>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</si>
  <si>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</si>
  <si>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</si>
  <si>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</si>
  <si>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</si>
  <si>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</si>
  <si>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</si>
  <si>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</si>
  <si>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</si>
  <si>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</si>
  <si>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</si>
  <si>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</si>
  <si>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</si>
  <si>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</si>
  <si>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</si>
  <si>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</si>
  <si>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</si>
  <si>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</si>
  <si>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</si>
  <si>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</si>
  <si>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</si>
  <si>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</si>
  <si>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</si>
  <si>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</si>
  <si>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</si>
  <si>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</si>
  <si>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</si>
  <si>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</si>
  <si>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</si>
  <si>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</si>
  <si>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</si>
  <si>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</si>
  <si>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</si>
  <si>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</si>
  <si>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</si>
  <si>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</si>
  <si>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</si>
  <si>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</si>
  <si>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</si>
  <si>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</si>
  <si>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</si>
  <si>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</si>
  <si>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</si>
  <si>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</si>
  <si>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</si>
  <si>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</si>
  <si>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</si>
  <si>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</si>
  <si>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</si>
  <si>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</si>
  <si>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</si>
  <si>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</si>
  <si>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</si>
  <si>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</si>
  <si>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</si>
  <si>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</si>
  <si>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</si>
  <si>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</si>
  <si>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</si>
  <si>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</si>
  <si>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</si>
  <si>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</si>
  <si>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</si>
  <si>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</si>
  <si>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</si>
  <si>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</si>
  <si>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</si>
  <si>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</si>
  <si>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</si>
  <si>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</si>
  <si>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</si>
  <si>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</si>
  <si>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</si>
  <si>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</si>
  <si>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</si>
  <si>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</si>
  <si>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</si>
  <si>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</si>
  <si>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</si>
  <si>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</si>
  <si>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</si>
  <si>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</si>
  <si>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</si>
  <si>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</si>
  <si>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</si>
  <si>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</si>
  <si>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</si>
  <si>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</si>
  <si>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</si>
  <si>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</si>
  <si>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</si>
  <si>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</si>
  <si>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</si>
  <si>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</si>
  <si>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</si>
  <si>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</si>
  <si>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</si>
  <si>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</si>
  <si>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</si>
  <si>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</si>
  <si>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</si>
  <si>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</si>
  <si>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</si>
  <si>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</si>
  <si>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</si>
  <si>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</si>
  <si>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</si>
  <si>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</si>
  <si>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</si>
  <si>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</si>
  <si>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</si>
  <si>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</si>
  <si>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</si>
  <si>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</si>
  <si>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</si>
  <si>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</si>
  <si>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</si>
  <si>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</si>
  <si>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</si>
  <si>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</si>
  <si>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</si>
  <si>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</si>
  <si>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</si>
  <si>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</si>
  <si>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</si>
  <si>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</si>
  <si>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</si>
  <si>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</si>
  <si>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</si>
  <si>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</si>
  <si>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</si>
  <si>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</si>
  <si>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</si>
  <si>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</si>
  <si>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</si>
  <si>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</si>
  <si>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</si>
  <si>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</si>
  <si>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</si>
  <si>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</si>
  <si>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</si>
  <si>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</si>
  <si>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</si>
  <si>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</si>
  <si>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</si>
  <si>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</si>
  <si>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</si>
  <si>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</si>
  <si>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</si>
  <si>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</si>
  <si>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</si>
  <si>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</si>
  <si>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</si>
  <si>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</si>
  <si>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</si>
  <si>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</si>
  <si>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</si>
  <si>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</si>
  <si>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</si>
  <si>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</si>
  <si>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</si>
  <si>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</si>
  <si>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</si>
  <si>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</si>
  <si>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</si>
  <si>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</si>
  <si>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</si>
  <si>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</si>
  <si>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</si>
  <si>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</si>
  <si>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</si>
  <si>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</si>
  <si>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</si>
  <si>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</si>
  <si>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</si>
  <si>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</si>
  <si>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</si>
  <si>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</si>
  <si>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</si>
  <si>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</si>
  <si>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</si>
  <si>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</si>
  <si>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</si>
  <si>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</si>
  <si>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</si>
  <si>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</si>
  <si>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</si>
  <si>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</si>
  <si>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</si>
  <si>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</si>
  <si>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</si>
  <si>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</si>
  <si>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</si>
  <si>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</si>
  <si>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</si>
  <si>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</si>
  <si>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</si>
  <si>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</si>
  <si>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</si>
  <si>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</si>
  <si>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</si>
  <si>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</si>
  <si>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</si>
  <si>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</si>
  <si>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</si>
  <si>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</si>
  <si>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</si>
  <si>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</si>
  <si>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</si>
  <si>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</si>
  <si>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</si>
  <si>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</si>
  <si>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</si>
  <si>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</si>
  <si>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</si>
  <si>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</si>
  <si>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</si>
  <si>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</si>
  <si>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</si>
  <si>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</si>
  <si>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</si>
  <si>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</si>
  <si>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</si>
  <si>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</si>
  <si>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</si>
  <si>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</si>
  <si>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</si>
  <si>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</si>
  <si>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</si>
  <si>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</si>
  <si>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</si>
  <si>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</si>
  <si>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</si>
  <si>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</si>
  <si>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</si>
  <si>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</si>
  <si>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</si>
  <si>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</si>
  <si>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</si>
  <si>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</si>
  <si>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</si>
  <si>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</si>
  <si>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</si>
  <si>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</si>
  <si>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</si>
  <si>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</si>
  <si>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</si>
  <si>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</si>
  <si>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</si>
  <si>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</si>
  <si>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</si>
  <si>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</si>
  <si>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</si>
  <si>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</si>
  <si>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</si>
  <si>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</si>
  <si>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</si>
  <si>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</si>
  <si>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</si>
  <si>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</si>
  <si>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</si>
  <si>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</si>
  <si>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</si>
  <si>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</si>
  <si>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</si>
  <si>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</si>
  <si>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</si>
  <si>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</si>
  <si>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</si>
  <si>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</si>
  <si>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</si>
  <si>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</si>
  <si>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</si>
  <si>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</si>
  <si>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</si>
  <si>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</si>
  <si>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</si>
  <si>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</si>
  <si>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</si>
  <si>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</si>
  <si>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</si>
  <si>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</si>
  <si>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</si>
  <si>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</si>
  <si>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</si>
  <si>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</si>
  <si>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</si>
  <si>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</si>
  <si>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</si>
  <si>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</si>
  <si>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</si>
  <si>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</si>
  <si>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</si>
  <si>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</si>
  <si>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</si>
  <si>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</si>
  <si>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</si>
  <si>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</si>
  <si>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</si>
  <si>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</si>
  <si>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</si>
  <si>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</si>
  <si>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</si>
  <si>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</si>
  <si>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</si>
  <si>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</si>
  <si>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</si>
  <si>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</si>
  <si>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</si>
  <si>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</si>
  <si>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</si>
  <si>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</si>
  <si>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</si>
  <si>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</si>
  <si>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</si>
  <si>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</si>
  <si>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</si>
  <si>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</si>
  <si>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</si>
  <si>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</si>
  <si>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</si>
  <si>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</si>
  <si>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</si>
  <si>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</si>
  <si>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</si>
  <si>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</si>
  <si>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</si>
  <si>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</si>
  <si>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</si>
  <si>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</si>
  <si>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</si>
  <si>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</si>
  <si>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</si>
  <si>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</si>
  <si>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</si>
  <si>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</si>
  <si>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</si>
  <si>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</si>
  <si>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</si>
  <si>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</si>
  <si>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</si>
  <si>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</si>
  <si>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</si>
  <si>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</si>
  <si>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</si>
  <si>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</si>
  <si>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</si>
  <si>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</si>
  <si>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</si>
  <si>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</si>
  <si>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</si>
  <si>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</si>
  <si>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</si>
  <si>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</si>
  <si>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</si>
  <si>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</si>
  <si>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</si>
  <si>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</si>
  <si>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</si>
  <si>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</si>
  <si>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</si>
  <si>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</si>
  <si>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</si>
  <si>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</si>
  <si>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</si>
  <si>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</si>
  <si>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</si>
  <si>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</si>
  <si>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</si>
  <si>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</si>
  <si>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</si>
  <si>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</si>
  <si>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</si>
  <si>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</si>
  <si>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</si>
  <si>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</si>
  <si>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</si>
  <si>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</si>
  <si>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</si>
  <si>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</si>
  <si>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</si>
  <si>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</si>
  <si>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</si>
  <si>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</si>
  <si>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</si>
  <si>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</si>
  <si>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</si>
  <si>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</si>
  <si>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</si>
  <si>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</si>
  <si>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</si>
  <si>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</si>
  <si>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</si>
  <si>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</si>
  <si>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</si>
  <si>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</si>
  <si>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</si>
  <si>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</si>
  <si>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</si>
  <si>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</si>
  <si>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</si>
  <si>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</si>
  <si>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</si>
  <si>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</si>
  <si>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</si>
  <si>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</si>
  <si>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</si>
  <si>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</si>
  <si>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</si>
  <si>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</si>
  <si>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</si>
  <si>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</si>
  <si>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</si>
  <si>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</si>
  <si>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</si>
  <si>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</si>
  <si>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</si>
  <si>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</si>
  <si>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</si>
  <si>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</si>
  <si>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</si>
  <si>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</si>
  <si>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</si>
  <si>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</si>
  <si>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</si>
  <si>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</si>
  <si>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</si>
  <si>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</si>
  <si>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</si>
  <si>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</si>
  <si>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</si>
  <si>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</si>
  <si>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</si>
  <si>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</si>
  <si>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</si>
  <si>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</si>
  <si>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</si>
  <si>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</si>
  <si>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</si>
  <si>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</si>
  <si>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</si>
  <si>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</si>
  <si>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</si>
  <si>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</si>
  <si>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</si>
  <si>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</si>
  <si>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</si>
  <si>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</si>
  <si>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</si>
  <si>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</si>
  <si>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</si>
  <si>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</si>
  <si>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</si>
  <si>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</si>
  <si>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</si>
  <si>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</si>
  <si>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</si>
  <si>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</si>
  <si>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</si>
  <si>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</si>
  <si>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</si>
  <si>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</si>
  <si>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</si>
  <si>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</si>
  <si>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</si>
  <si>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</si>
  <si>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</si>
  <si>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</si>
  <si>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</si>
  <si>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</si>
  <si>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</si>
  <si>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</si>
  <si>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</si>
  <si>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</si>
  <si>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</si>
  <si>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</si>
  <si>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</si>
  <si>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</si>
  <si>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</si>
  <si>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</si>
  <si>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</si>
  <si>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</si>
  <si>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</si>
  <si>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</si>
  <si>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</si>
  <si>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</si>
  <si>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</si>
  <si>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</si>
  <si>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</si>
  <si>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</si>
  <si>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</si>
  <si>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</si>
  <si>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</si>
  <si>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</si>
  <si>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</si>
  <si>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</si>
  <si>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</si>
  <si>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</si>
  <si>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</si>
  <si>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</si>
  <si>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</si>
  <si>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</si>
  <si>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</si>
  <si>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</si>
  <si>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</si>
  <si>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</si>
  <si>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</si>
  <si>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</si>
  <si>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</si>
  <si>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</si>
  <si>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</si>
  <si>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</si>
  <si>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</si>
  <si>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</si>
  <si>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</si>
  <si>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</si>
  <si>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</si>
  <si>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</si>
  <si>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</si>
  <si>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</si>
  <si>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</si>
  <si>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</si>
  <si>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</si>
  <si>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</si>
  <si>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</si>
  <si>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</si>
  <si>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</si>
  <si>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</si>
  <si>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</si>
  <si>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</si>
  <si>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</si>
  <si>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</si>
  <si>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</si>
  <si>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</si>
  <si>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</si>
  <si>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</si>
  <si>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</si>
  <si>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</si>
  <si>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</si>
  <si>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</si>
  <si>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</si>
  <si>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</si>
  <si>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</si>
  <si>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</si>
  <si>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</si>
  <si>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</si>
  <si>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</si>
  <si>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</si>
  <si>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</si>
  <si>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</si>
  <si>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</si>
  <si>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</si>
  <si>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</si>
  <si>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</si>
  <si>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</si>
  <si>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</si>
  <si>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</si>
  <si>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</si>
  <si>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</si>
  <si>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</si>
  <si>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</si>
  <si>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</si>
  <si>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</si>
  <si>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</si>
  <si>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</si>
  <si>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</si>
  <si>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</si>
  <si>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</si>
  <si>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</si>
  <si>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</si>
  <si>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</si>
  <si>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</si>
  <si>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</si>
  <si>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</si>
  <si>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</si>
  <si>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</si>
  <si>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</si>
  <si>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</si>
  <si>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</si>
  <si>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</si>
  <si>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</si>
  <si>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</si>
  <si>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</si>
  <si>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</si>
  <si>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</si>
  <si>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</si>
  <si>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</si>
  <si>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</si>
  <si>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</si>
  <si>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</si>
  <si>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</si>
  <si>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</si>
  <si>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</si>
  <si>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</si>
  <si>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</si>
  <si>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</si>
  <si>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</si>
  <si>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</si>
  <si>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</si>
  <si>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</si>
  <si>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</si>
  <si>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</si>
  <si>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</si>
  <si>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</si>
  <si>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</si>
  <si>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</si>
  <si>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</si>
  <si>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</si>
  <si>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</si>
  <si>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</si>
  <si>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</si>
  <si>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</si>
  <si>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</si>
  <si>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</si>
  <si>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</si>
  <si>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</si>
  <si>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</si>
  <si>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</si>
  <si>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</si>
  <si>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</si>
  <si>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</si>
  <si>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</si>
  <si>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</si>
  <si>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</si>
  <si>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</si>
  <si>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</si>
  <si>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</si>
  <si>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</si>
  <si>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</si>
  <si>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</si>
  <si>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</si>
  <si>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</si>
  <si>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</si>
  <si>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</si>
  <si>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</si>
  <si>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</si>
  <si>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</si>
  <si>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</si>
  <si>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</si>
  <si>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</si>
  <si>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</si>
  <si>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</si>
  <si>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</si>
  <si>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</si>
  <si>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</si>
  <si>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</si>
  <si>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</si>
  <si>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</si>
  <si>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</si>
  <si>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</si>
  <si>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</si>
  <si>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</si>
  <si>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</si>
  <si>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</si>
  <si>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</si>
  <si>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</si>
  <si>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</si>
  <si>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</si>
  <si>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</si>
  <si>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</si>
  <si>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</si>
  <si>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</si>
  <si>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</si>
  <si>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</si>
  <si>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</si>
  <si>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</si>
  <si>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</si>
  <si>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</si>
  <si>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</si>
  <si>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</si>
  <si>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</si>
  <si>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</si>
  <si>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</si>
  <si>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</si>
  <si>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</si>
  <si>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</si>
  <si>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</si>
  <si>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</si>
  <si>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</si>
  <si>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</si>
  <si>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</si>
  <si>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</si>
  <si>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</si>
  <si>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</si>
  <si>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</si>
  <si>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</si>
  <si>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</si>
  <si>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</si>
  <si>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</si>
  <si>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</si>
  <si>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</si>
  <si>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</si>
  <si>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</si>
  <si>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</si>
  <si>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</si>
  <si>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</si>
  <si>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</si>
  <si>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</si>
  <si>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</si>
  <si>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</si>
  <si>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</si>
  <si>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</si>
  <si>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</si>
  <si>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</si>
  <si>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</si>
  <si>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</si>
  <si>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</si>
  <si>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</si>
  <si>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</si>
  <si>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</si>
  <si>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</si>
  <si>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</si>
  <si>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</si>
  <si>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</si>
  <si>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</si>
  <si>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</si>
  <si>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</si>
  <si>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</si>
  <si>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</si>
  <si>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</si>
  <si>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</si>
  <si>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</si>
  <si>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</si>
  <si>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</si>
  <si>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</si>
  <si>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</si>
  <si>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</si>
  <si>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</si>
  <si>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</si>
  <si>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</si>
  <si>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</si>
  <si>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</si>
  <si>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</si>
  <si>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</si>
  <si>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</si>
  <si>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</si>
  <si>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</si>
  <si>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</si>
  <si>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</si>
  <si>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</si>
  <si>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</si>
  <si>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</si>
  <si>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</si>
  <si>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</si>
  <si>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</si>
  <si>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</si>
  <si>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</si>
  <si>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</si>
  <si>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</si>
  <si>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</si>
  <si>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</si>
  <si>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</si>
  <si>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</si>
  <si>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</si>
  <si>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</si>
  <si>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</si>
  <si>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</si>
  <si>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</si>
  <si>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</si>
  <si>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</si>
  <si>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</si>
  <si>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</si>
  <si>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</si>
  <si>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</si>
  <si>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</si>
  <si>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</si>
  <si>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</si>
  <si>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</si>
  <si>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</si>
  <si>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</si>
  <si>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</si>
  <si>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</si>
  <si>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</si>
  <si>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</si>
  <si>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</si>
  <si>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</si>
  <si>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</si>
  <si>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</si>
  <si>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</si>
  <si>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</si>
  <si>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</si>
  <si>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</si>
  <si>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</si>
  <si>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</si>
  <si>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</si>
  <si>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</si>
  <si>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</si>
  <si>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</si>
  <si>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</si>
  <si>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</si>
  <si>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</si>
  <si>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</si>
  <si>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</si>
  <si>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</si>
  <si>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</si>
  <si>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</si>
  <si>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</si>
  <si>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</si>
  <si>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</si>
  <si>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</si>
  <si>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</si>
  <si>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</si>
  <si>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</si>
  <si>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</si>
  <si>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</si>
  <si>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</si>
  <si>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</si>
  <si>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</si>
  <si>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</si>
  <si>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</si>
  <si>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</si>
  <si>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</si>
  <si>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</si>
  <si>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</si>
  <si>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</si>
  <si>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</si>
  <si>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</si>
  <si>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</si>
  <si>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</si>
  <si>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</si>
  <si>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</si>
  <si>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</si>
  <si>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</si>
  <si>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</si>
  <si>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</si>
  <si>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</si>
  <si>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</si>
  <si>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</si>
  <si>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</si>
  <si>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</si>
  <si>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</si>
  <si>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</si>
  <si>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</si>
  <si>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</si>
  <si>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</si>
  <si>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</si>
  <si>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</si>
  <si>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</si>
  <si>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</si>
  <si>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</si>
  <si>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</si>
  <si>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</si>
  <si>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</si>
  <si>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</si>
  <si>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</si>
  <si>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</si>
  <si>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</si>
  <si>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</si>
  <si>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</si>
  <si>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</si>
  <si>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</si>
  <si>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</si>
  <si>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</si>
  <si>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</si>
  <si>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</si>
  <si>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</si>
  <si>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</si>
  <si>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</si>
  <si>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</si>
  <si>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</si>
  <si>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</si>
  <si>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</si>
  <si>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</si>
  <si>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</si>
  <si>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</si>
  <si>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</si>
  <si>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</si>
  <si>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</si>
  <si>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</si>
  <si>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</si>
  <si>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</si>
  <si>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</si>
  <si>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</si>
  <si>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</si>
  <si>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</si>
  <si>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</si>
  <si>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</si>
  <si>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</si>
  <si>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</si>
  <si>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</si>
  <si>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</si>
  <si>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</si>
  <si>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</si>
  <si>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</si>
  <si>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</si>
  <si>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</si>
  <si>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</si>
  <si>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</si>
  <si>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</si>
  <si>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</si>
  <si>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</si>
  <si>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</si>
  <si>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</si>
  <si>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</si>
  <si>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</si>
  <si>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</si>
  <si>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</si>
  <si>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</si>
  <si>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</si>
  <si>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</si>
  <si>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</si>
  <si>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</si>
  <si>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</si>
  <si>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</si>
  <si>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</si>
  <si>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</si>
  <si>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</si>
  <si>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</si>
  <si>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</si>
  <si>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</si>
  <si>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</si>
  <si>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</si>
  <si>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</si>
  <si>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</si>
  <si>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</si>
  <si>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</si>
  <si>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</si>
  <si>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</si>
  <si>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</si>
  <si>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</si>
  <si>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</si>
  <si>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</si>
  <si>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</si>
  <si>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</si>
  <si>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</si>
  <si>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</si>
  <si>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</si>
  <si>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</si>
  <si>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</si>
  <si>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</si>
  <si>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</si>
  <si>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</si>
  <si>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</si>
  <si>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</si>
  <si>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</si>
  <si>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</si>
  <si>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</si>
  <si>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</si>
  <si>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</si>
  <si>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</si>
  <si>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</si>
  <si>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</si>
  <si>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</si>
  <si>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</si>
  <si>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</si>
  <si>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</si>
  <si>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</si>
  <si>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</si>
  <si>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</si>
  <si>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</si>
  <si>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</si>
  <si>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</si>
  <si>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</si>
  <si>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</si>
  <si>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</si>
  <si>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</si>
  <si>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</si>
  <si>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</si>
  <si>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</si>
  <si>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</si>
  <si>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</si>
  <si>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</si>
  <si>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</si>
  <si>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</si>
  <si>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</si>
  <si>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</si>
  <si>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</si>
  <si>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</si>
  <si>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</si>
  <si>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</si>
  <si>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</si>
  <si>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</si>
  <si>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</si>
  <si>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</si>
  <si>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</si>
  <si>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</si>
  <si>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</si>
  <si>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</si>
  <si>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</si>
  <si>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</si>
  <si>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</si>
  <si>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</si>
  <si>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</si>
  <si>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</si>
  <si>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</si>
  <si>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</si>
  <si>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</si>
  <si>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</si>
  <si>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</si>
  <si>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</si>
  <si>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</si>
  <si>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</si>
  <si>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</si>
  <si>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</si>
  <si>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</si>
  <si>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</si>
  <si>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</si>
  <si>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</si>
  <si>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</si>
  <si>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</si>
  <si>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</si>
  <si>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</si>
  <si>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</si>
  <si>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</si>
  <si>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</si>
  <si>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</si>
  <si>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</si>
  <si>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</si>
  <si>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</si>
  <si>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</si>
  <si>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</si>
  <si>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</si>
  <si>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</si>
  <si>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</si>
  <si>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</si>
  <si>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</si>
  <si>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</si>
  <si>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</si>
  <si>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</si>
  <si>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</si>
  <si>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</si>
  <si>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</si>
  <si>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</si>
  <si>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</si>
  <si>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</si>
  <si>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</si>
  <si>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</si>
  <si>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</si>
  <si>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</si>
  <si>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</si>
  <si>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</si>
  <si>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</si>
  <si>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</si>
  <si>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</si>
  <si>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</si>
  <si>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</si>
  <si>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</si>
  <si>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</si>
  <si>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</si>
  <si>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</si>
  <si>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</si>
  <si>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</si>
  <si>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</si>
  <si>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</si>
  <si>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</si>
  <si>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</si>
  <si>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</si>
  <si>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</si>
  <si>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</si>
  <si>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</si>
  <si>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</si>
  <si>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</si>
  <si>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</si>
  <si>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</si>
  <si>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</si>
  <si>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</si>
  <si>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</si>
  <si>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</si>
  <si>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</si>
  <si>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</si>
  <si>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</si>
  <si>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</si>
  <si>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</si>
  <si>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</si>
  <si>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</si>
  <si>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</si>
  <si>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</si>
  <si>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</si>
  <si>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</si>
  <si>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</si>
  <si>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</si>
  <si>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</si>
  <si>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</si>
  <si>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</si>
  <si>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</si>
  <si>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</si>
  <si>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</si>
  <si>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</si>
  <si>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</si>
  <si>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</si>
  <si>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</si>
  <si>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</si>
  <si>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</si>
  <si>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</si>
  <si>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</si>
  <si>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</si>
  <si>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</si>
  <si>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</si>
  <si>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</si>
  <si>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</si>
  <si>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</si>
  <si>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</si>
  <si>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</si>
  <si>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</si>
  <si>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</si>
  <si>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</si>
  <si>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</si>
  <si>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</si>
  <si>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</si>
  <si>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</si>
  <si>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</si>
  <si>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</si>
  <si>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</si>
  <si>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</si>
  <si>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</si>
  <si>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</si>
  <si>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</si>
  <si>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</si>
  <si>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</si>
  <si>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</si>
  <si>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</si>
  <si>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</si>
  <si>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</si>
  <si>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</si>
  <si>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</si>
  <si>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</si>
  <si>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</si>
  <si>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</si>
  <si>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</si>
  <si>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</si>
  <si>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</si>
  <si>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</si>
  <si>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</si>
  <si>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</si>
  <si>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</si>
  <si>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</si>
  <si>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</si>
  <si>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</si>
  <si>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</si>
  <si>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</si>
  <si>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</si>
  <si>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</si>
  <si>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</si>
  <si>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</si>
  <si>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</si>
  <si>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</si>
  <si>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</si>
  <si>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</si>
  <si>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</si>
  <si>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</si>
  <si>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</si>
  <si>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</si>
  <si>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</si>
  <si>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</si>
  <si>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</si>
  <si>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</si>
  <si>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</si>
  <si>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</si>
  <si>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</si>
  <si>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</si>
  <si>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</si>
  <si>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</si>
  <si>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</si>
  <si>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</si>
  <si>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</si>
  <si>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</si>
  <si>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</si>
  <si>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</si>
  <si>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</si>
  <si>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</si>
  <si>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</si>
  <si>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</si>
  <si>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</si>
  <si>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</si>
  <si>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</si>
  <si>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</si>
  <si>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</si>
  <si>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</si>
  <si>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</si>
  <si>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</si>
  <si>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</si>
  <si>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</si>
  <si>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</si>
  <si>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</si>
  <si>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</si>
  <si>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</si>
  <si>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</si>
  <si>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</si>
  <si>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</si>
  <si>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</si>
  <si>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</si>
  <si>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</si>
  <si>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</si>
  <si>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</si>
  <si>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</si>
  <si>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</si>
  <si>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</si>
  <si>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</si>
  <si>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</si>
  <si>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</si>
  <si>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</si>
  <si>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</si>
  <si>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</si>
  <si>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</si>
  <si>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</si>
  <si>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</si>
  <si>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</si>
  <si>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</si>
  <si>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</si>
  <si>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</si>
  <si>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</si>
  <si>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</si>
  <si>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</si>
  <si>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</si>
  <si>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</si>
  <si>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</si>
  <si>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</si>
  <si>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</si>
  <si>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</si>
  <si>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</si>
  <si>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</si>
  <si>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</si>
  <si>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</si>
  <si>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</si>
  <si>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</si>
  <si>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</si>
  <si>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</si>
  <si>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</si>
  <si>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</si>
  <si>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</si>
  <si>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</si>
  <si>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</si>
  <si>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</si>
  <si>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</si>
  <si>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</si>
  <si>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</si>
  <si>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</si>
  <si>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</si>
  <si>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</si>
  <si>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</si>
  <si>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</si>
  <si>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</si>
  <si>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</si>
  <si>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</si>
  <si>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</si>
  <si>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</si>
  <si>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</si>
  <si>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</si>
  <si>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</si>
  <si>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</si>
  <si>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</si>
  <si>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</si>
  <si>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</si>
  <si>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</si>
  <si>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</si>
  <si>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</si>
  <si>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</si>
  <si>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</si>
  <si>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</si>
  <si>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</si>
  <si>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</si>
  <si>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</si>
  <si>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</si>
  <si>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</si>
  <si>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</si>
  <si>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</si>
  <si>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</si>
  <si>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</si>
  <si>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</si>
  <si>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</si>
  <si>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</si>
  <si>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</si>
  <si>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</si>
  <si>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</si>
  <si>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</si>
  <si>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</si>
  <si>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</si>
  <si>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</si>
  <si>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</si>
  <si>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</si>
  <si>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</si>
  <si>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</si>
  <si>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</si>
  <si>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</si>
  <si>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</si>
  <si>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</si>
  <si>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</si>
  <si>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</si>
  <si>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</si>
  <si>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</si>
  <si>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</si>
  <si>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</si>
  <si>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</si>
  <si>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</si>
  <si>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</si>
  <si>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</si>
  <si>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</si>
  <si>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</si>
  <si>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</si>
  <si>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</si>
  <si>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</si>
  <si>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</si>
  <si>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</si>
  <si>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</si>
  <si>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</si>
  <si>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</si>
  <si>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</si>
  <si>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</si>
  <si>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</si>
  <si>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</si>
  <si>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</si>
  <si>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</si>
  <si>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</si>
  <si>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</si>
  <si>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</si>
  <si>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</si>
  <si>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</si>
  <si>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</si>
  <si>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</si>
  <si>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</si>
  <si>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</si>
  <si>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</si>
  <si>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</si>
  <si>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</si>
  <si>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</si>
  <si>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</si>
  <si>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</si>
  <si>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</si>
  <si>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</si>
  <si>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</si>
  <si>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</si>
  <si>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</si>
  <si>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</si>
  <si>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</si>
  <si>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</si>
  <si>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</si>
  <si>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</si>
  <si>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</si>
  <si>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</si>
  <si>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</si>
  <si>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</si>
  <si>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</si>
  <si>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</si>
  <si>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</si>
  <si>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</si>
  <si>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</si>
  <si>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</si>
  <si>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</si>
  <si>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</si>
  <si>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</si>
  <si>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</si>
  <si>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</si>
  <si>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</si>
  <si>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</si>
  <si>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</si>
  <si>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</si>
  <si>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</si>
  <si>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</si>
  <si>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</si>
  <si>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</si>
  <si>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</si>
  <si>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</si>
  <si>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</si>
  <si>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</si>
  <si>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</si>
  <si>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</si>
  <si>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</si>
  <si>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</si>
  <si>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</si>
  <si>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</si>
  <si>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</si>
  <si>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</si>
  <si>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</si>
  <si>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</si>
  <si>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</si>
  <si>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</si>
  <si>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</si>
  <si>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</si>
  <si>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</si>
  <si>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</si>
  <si>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</si>
  <si>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</si>
  <si>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</si>
  <si>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</si>
  <si>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</si>
  <si>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</si>
  <si>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</si>
  <si>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</si>
  <si>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</si>
  <si>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</si>
  <si>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</si>
  <si>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</si>
  <si>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</si>
  <si>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</si>
  <si>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</si>
  <si>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</si>
  <si>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</si>
  <si>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</si>
  <si>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</si>
  <si>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</si>
  <si>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</si>
  <si>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</si>
  <si>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</si>
  <si>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</si>
  <si>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</si>
  <si>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</si>
  <si>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</si>
  <si>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</si>
  <si>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</si>
  <si>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</si>
  <si>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</si>
  <si>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</si>
  <si>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</si>
  <si>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</si>
  <si>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</si>
  <si>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</si>
  <si>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</si>
  <si>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</si>
  <si>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</si>
  <si>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</si>
  <si>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</si>
  <si>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</si>
  <si>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</si>
  <si>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</si>
  <si>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</si>
  <si>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</si>
  <si>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</si>
  <si>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</si>
  <si>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</si>
  <si>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</si>
  <si>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</si>
  <si>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</si>
  <si>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</si>
  <si>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</si>
  <si>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</si>
  <si>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</si>
  <si>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</si>
  <si>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</si>
  <si>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</si>
  <si>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</si>
  <si>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</si>
  <si>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</si>
  <si>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</si>
  <si>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</si>
  <si>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</si>
  <si>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</si>
  <si>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</si>
  <si>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</si>
  <si>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</si>
  <si>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</si>
  <si>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</si>
  <si>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</si>
  <si>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</si>
  <si>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</si>
  <si>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</si>
  <si>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</si>
  <si>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</si>
  <si>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</si>
  <si>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</si>
  <si>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</si>
  <si>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</si>
  <si>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</si>
  <si>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</si>
  <si>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</si>
  <si>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</si>
  <si>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</si>
  <si>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</si>
  <si>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</si>
  <si>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</si>
  <si>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</si>
  <si>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</si>
  <si>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</si>
  <si>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</si>
  <si>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</si>
  <si>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</si>
  <si>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</si>
  <si>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</si>
  <si>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</si>
  <si>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</si>
  <si>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</si>
  <si>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</si>
  <si>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</si>
  <si>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</si>
  <si>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</si>
  <si>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</si>
  <si>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</si>
  <si>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</si>
  <si>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</si>
  <si>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</si>
  <si>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</si>
  <si>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</si>
  <si>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</si>
  <si>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</si>
  <si>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</si>
  <si>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</si>
  <si>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</si>
  <si>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</si>
  <si>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</si>
  <si>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</si>
  <si>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</si>
  <si>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</si>
  <si>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</si>
  <si>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</si>
  <si>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</si>
  <si>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</si>
  <si>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</si>
  <si>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</si>
  <si>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</si>
  <si>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</si>
  <si>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</si>
  <si>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</si>
  <si>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</si>
  <si>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</si>
  <si>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</si>
  <si>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</si>
  <si>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</si>
  <si>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</si>
  <si>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</si>
  <si>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</si>
  <si>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</si>
  <si>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</si>
  <si>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</si>
  <si>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</si>
  <si>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</si>
  <si>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</si>
  <si>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</si>
  <si>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</si>
  <si>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</si>
  <si>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</si>
  <si>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</si>
  <si>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</si>
  <si>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</si>
  <si>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</si>
  <si>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</si>
  <si>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</si>
  <si>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</si>
  <si>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</si>
  <si>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</si>
  <si>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</si>
  <si>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</si>
  <si>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</si>
  <si>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</si>
  <si>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</si>
  <si>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</si>
  <si>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</si>
  <si>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</si>
  <si>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</si>
  <si>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</si>
  <si>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</si>
  <si>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</si>
  <si>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</si>
  <si>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</si>
  <si>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</si>
  <si>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</si>
  <si>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</si>
  <si>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</si>
  <si>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</si>
  <si>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</si>
  <si>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</si>
  <si>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</si>
  <si>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</si>
  <si>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</si>
  <si>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</si>
  <si>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</si>
  <si>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</si>
  <si>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</si>
  <si>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</si>
  <si>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</si>
  <si>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</si>
  <si>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</si>
  <si>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</si>
  <si>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</si>
  <si>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</si>
  <si>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</si>
  <si>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</si>
  <si>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</si>
  <si>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</si>
  <si>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</si>
  <si>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</si>
  <si>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</si>
  <si>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</si>
  <si>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</si>
  <si>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</si>
  <si>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</si>
  <si>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</si>
  <si>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</si>
  <si>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</si>
  <si>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</si>
  <si>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</si>
  <si>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</si>
  <si>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</si>
  <si>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</si>
  <si>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</si>
  <si>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</si>
  <si>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</si>
  <si>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</si>
  <si>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</si>
  <si>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</si>
  <si>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</si>
  <si>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</si>
  <si>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</si>
  <si>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</si>
  <si>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</si>
  <si>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</si>
  <si>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</si>
  <si>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</si>
  <si>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</si>
  <si>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</si>
  <si>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</si>
  <si>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</si>
  <si>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</si>
  <si>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</si>
  <si>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</si>
  <si>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</si>
  <si>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</si>
  <si>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</si>
  <si>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</si>
  <si>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</si>
  <si>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</si>
  <si>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</si>
  <si>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</si>
  <si>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</si>
  <si>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</si>
  <si>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</si>
  <si>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</si>
  <si>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</si>
  <si>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</si>
  <si>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</si>
  <si>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</si>
  <si>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</si>
  <si>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</si>
  <si>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</si>
  <si>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</si>
  <si>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</si>
  <si>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</si>
  <si>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</si>
  <si>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</si>
  <si>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</si>
  <si>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</si>
  <si>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</si>
  <si>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</si>
  <si>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</si>
  <si>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</si>
  <si>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</si>
  <si>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</si>
  <si>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</si>
  <si>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</si>
  <si>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</si>
  <si>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</si>
  <si>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</si>
  <si>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</si>
  <si>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</si>
  <si>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</si>
  <si>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</si>
  <si>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</si>
  <si>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</si>
  <si>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</si>
  <si>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</si>
  <si>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</si>
  <si>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</si>
  <si>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</si>
  <si>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</si>
  <si>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</si>
  <si>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</si>
  <si>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</si>
  <si>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</si>
  <si>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</si>
  <si>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</si>
  <si>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</si>
  <si>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</si>
  <si>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</si>
  <si>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</si>
  <si>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</si>
  <si>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</si>
  <si>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</si>
  <si>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</si>
  <si>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</si>
  <si>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</si>
  <si>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</si>
  <si>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</si>
  <si>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</si>
  <si>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</si>
  <si>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</si>
  <si>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</si>
  <si>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</si>
  <si>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</si>
  <si>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</si>
  <si>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</si>
  <si>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</si>
  <si>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</si>
  <si>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</si>
  <si>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</si>
  <si>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</si>
  <si>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</si>
  <si>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</si>
  <si>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</si>
  <si>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</si>
  <si>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</si>
  <si>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</si>
  <si>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</si>
  <si>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</si>
  <si>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</si>
  <si>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</si>
  <si>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</si>
  <si>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</si>
  <si>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</si>
  <si>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</si>
  <si>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</si>
  <si>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</si>
  <si>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</si>
  <si>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</si>
  <si>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</si>
  <si>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</si>
  <si>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</si>
  <si>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</si>
  <si>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</si>
  <si>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</si>
  <si>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</si>
  <si>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</si>
  <si>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</si>
  <si>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</si>
  <si>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</si>
  <si>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</si>
  <si>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</si>
  <si>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</si>
  <si>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</si>
  <si>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</si>
  <si>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</si>
  <si>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</si>
  <si>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</si>
  <si>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</si>
  <si>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</si>
  <si>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</si>
  <si>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</si>
  <si>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</si>
  <si>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</si>
  <si>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</si>
  <si>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</si>
  <si>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</si>
  <si>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</si>
  <si>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</si>
  <si>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</si>
  <si>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</si>
  <si>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</si>
  <si>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</si>
  <si>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</si>
  <si>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</si>
  <si>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</si>
  <si>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</si>
  <si>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</si>
  <si>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</si>
  <si>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</si>
  <si>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</si>
  <si>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</si>
  <si>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</si>
  <si>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</si>
  <si>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</si>
  <si>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</si>
  <si>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</si>
  <si>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</si>
  <si>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</si>
  <si>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</si>
  <si>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</si>
  <si>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</si>
  <si>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</si>
  <si>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</si>
  <si>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</si>
  <si>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</si>
  <si>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</si>
  <si>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</si>
  <si>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</si>
  <si>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</si>
  <si>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</si>
  <si>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</si>
  <si>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</si>
  <si>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</si>
  <si>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</si>
  <si>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</si>
  <si>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</si>
  <si>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</si>
  <si>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</si>
  <si>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</si>
  <si>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</si>
  <si>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</si>
  <si>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</si>
  <si>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</si>
  <si>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</si>
  <si>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</si>
  <si>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</si>
  <si>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</si>
  <si>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</si>
  <si>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</si>
  <si>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</si>
  <si>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</si>
  <si>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</si>
  <si>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</si>
  <si>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</si>
  <si>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</si>
  <si>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</si>
  <si>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</si>
  <si>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</si>
  <si>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</si>
  <si>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</si>
  <si>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</si>
  <si>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</si>
  <si>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</si>
  <si>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</si>
  <si>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</si>
  <si>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</si>
  <si>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</si>
  <si>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</si>
  <si>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</si>
  <si>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</si>
  <si>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</si>
  <si>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</si>
  <si>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</si>
  <si>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</si>
  <si>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</si>
  <si>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</si>
  <si>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</si>
  <si>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</si>
  <si>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</si>
  <si>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</si>
  <si>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</si>
  <si>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</si>
  <si>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</si>
  <si>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</si>
  <si>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</si>
  <si>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</si>
  <si>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</si>
  <si>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</si>
  <si>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</si>
  <si>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</si>
  <si>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</si>
  <si>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</si>
  <si>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</si>
  <si>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</si>
  <si>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</si>
  <si>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</si>
  <si>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</si>
  <si>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</si>
  <si>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</si>
  <si>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</si>
  <si>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</si>
  <si>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</si>
  <si>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</si>
  <si>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</si>
  <si>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</si>
  <si>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</si>
  <si>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</si>
  <si>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</si>
  <si>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</si>
  <si>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</si>
  <si>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</si>
  <si>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</si>
  <si>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</si>
  <si>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</si>
  <si>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</si>
  <si>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</si>
  <si>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</si>
  <si>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</si>
  <si>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</si>
  <si>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</si>
  <si>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</si>
  <si>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</si>
  <si>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</si>
  <si>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</si>
  <si>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</si>
  <si>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</si>
  <si>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</si>
  <si>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</si>
  <si>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</si>
  <si>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</si>
  <si>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</si>
  <si>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</si>
  <si>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</si>
  <si>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</si>
  <si>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</si>
  <si>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</si>
  <si>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</si>
  <si>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</si>
  <si>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</si>
  <si>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</si>
  <si>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</si>
  <si>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</si>
  <si>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</si>
  <si>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</si>
  <si>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</si>
  <si>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</si>
  <si>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</si>
  <si>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</si>
  <si>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</si>
  <si>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</si>
  <si>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</si>
  <si>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</si>
  <si>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</si>
  <si>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</si>
  <si>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</si>
  <si>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</si>
  <si>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</si>
  <si>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</si>
  <si>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</si>
  <si>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</si>
  <si>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</si>
  <si>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</si>
  <si>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</si>
  <si>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</si>
  <si>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</si>
  <si>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</si>
  <si>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</si>
  <si>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</si>
  <si>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</si>
  <si>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</si>
  <si>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</si>
  <si>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</si>
  <si>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</si>
  <si>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</si>
  <si>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</si>
  <si>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</si>
  <si>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</si>
  <si>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</si>
  <si>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</si>
  <si>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</si>
  <si>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</si>
  <si>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</si>
  <si>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</si>
  <si>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</si>
  <si>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</si>
  <si>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</si>
  <si>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</si>
  <si>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</si>
  <si>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</si>
  <si>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</si>
  <si>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</si>
  <si>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</si>
  <si>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</si>
  <si>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</si>
  <si>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</si>
  <si>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</si>
  <si>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</si>
  <si>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</si>
  <si>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</si>
  <si>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</si>
  <si>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</si>
  <si>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</si>
  <si>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</si>
  <si>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</si>
  <si>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</si>
  <si>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</si>
  <si>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</si>
  <si>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</si>
  <si>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</si>
  <si>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</si>
  <si>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</si>
  <si>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</si>
  <si>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</si>
  <si>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</si>
  <si>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</si>
  <si>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</si>
  <si>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</si>
  <si>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</si>
  <si>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</si>
  <si>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</si>
  <si>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</si>
  <si>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</si>
  <si>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</si>
  <si>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</si>
  <si>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</si>
  <si>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</si>
  <si>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</si>
  <si>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</si>
  <si>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</si>
  <si>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</si>
  <si>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</si>
  <si>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</si>
  <si>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</si>
  <si>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</si>
  <si>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</si>
  <si>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</si>
  <si>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</si>
  <si>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</si>
  <si>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</si>
  <si>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</si>
  <si>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</si>
  <si>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</si>
  <si>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</si>
  <si>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</si>
  <si>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</si>
  <si>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</si>
  <si>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</si>
  <si>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</si>
  <si>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</si>
  <si>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</si>
  <si>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</si>
  <si>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</si>
  <si>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</si>
  <si>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</si>
  <si>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</si>
  <si>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</si>
  <si>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</si>
  <si>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</si>
  <si>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</si>
  <si>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</si>
  <si>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</si>
  <si>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</si>
  <si>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</si>
  <si>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</si>
  <si>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</si>
  <si>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</si>
  <si>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</si>
  <si>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</si>
  <si>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</si>
  <si>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</si>
  <si>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</si>
  <si>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</si>
  <si>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</si>
  <si>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</si>
  <si>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</si>
  <si>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</si>
  <si>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</si>
  <si>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</si>
  <si>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</si>
  <si>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</si>
  <si>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</si>
  <si>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</si>
  <si>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</si>
  <si>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</si>
  <si>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</si>
  <si>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</si>
  <si>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</si>
  <si>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</si>
  <si>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</si>
  <si>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</si>
  <si>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</si>
  <si>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</si>
  <si>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</si>
  <si>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</si>
  <si>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</si>
  <si>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</si>
  <si>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</si>
  <si>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</si>
  <si>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</si>
  <si>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</si>
  <si>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</si>
  <si>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</si>
  <si>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</si>
  <si>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</si>
  <si>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</si>
  <si>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</si>
  <si>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</si>
  <si>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</si>
  <si>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</si>
  <si>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</si>
  <si>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</si>
  <si>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</si>
  <si>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</si>
  <si>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</si>
  <si>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</si>
  <si>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</si>
  <si>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</si>
  <si>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</si>
  <si>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</si>
  <si>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</si>
  <si>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</si>
  <si>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</si>
  <si>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</si>
  <si>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</si>
  <si>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</si>
  <si>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</si>
  <si>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</si>
  <si>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</si>
  <si>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</si>
  <si>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</si>
  <si>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</si>
  <si>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</si>
  <si>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</si>
  <si>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</si>
  <si>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</si>
  <si>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</si>
  <si>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</si>
  <si>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</si>
  <si>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</si>
  <si>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</si>
  <si>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</si>
  <si>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</si>
  <si>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</si>
  <si>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</si>
  <si>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</si>
  <si>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</si>
  <si>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</si>
  <si>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</si>
  <si>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</si>
  <si>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</si>
  <si>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</si>
  <si>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</si>
  <si>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</si>
  <si>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</si>
  <si>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</si>
  <si>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</si>
  <si>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</si>
  <si>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</si>
  <si>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</si>
  <si>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</si>
  <si>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</si>
  <si>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</si>
  <si>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</si>
  <si>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</si>
  <si>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</si>
  <si>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</si>
  <si>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</si>
  <si>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</si>
  <si>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</si>
  <si>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</si>
  <si>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</si>
  <si>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</si>
  <si>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</si>
  <si>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</si>
  <si>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</si>
  <si>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</si>
  <si>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</si>
  <si>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</si>
  <si>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</si>
  <si>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</si>
  <si>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</si>
  <si>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</si>
  <si>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</si>
  <si>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</si>
  <si>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</si>
  <si>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</si>
  <si>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</si>
  <si>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</si>
  <si>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</si>
  <si>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</si>
  <si>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</si>
  <si>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</si>
  <si>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</si>
  <si>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</si>
  <si>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</si>
  <si>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</si>
  <si>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</si>
  <si>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</si>
  <si>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</si>
  <si>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</si>
  <si>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</si>
  <si>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</si>
  <si>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</si>
  <si>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</si>
  <si>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</si>
  <si>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</si>
  <si>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</si>
  <si>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</si>
  <si>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</si>
  <si>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</si>
  <si>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</si>
  <si>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</si>
  <si>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</si>
  <si>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</si>
  <si>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</si>
  <si>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</si>
  <si>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</si>
  <si>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</si>
  <si>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</si>
  <si>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</si>
  <si>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</si>
  <si>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</si>
  <si>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</si>
  <si>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</si>
  <si>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</si>
  <si>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</si>
  <si>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</si>
  <si>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</si>
  <si>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</si>
  <si>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</si>
  <si>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</si>
  <si>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</si>
  <si>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</si>
  <si>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</si>
  <si>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</si>
  <si>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</si>
  <si>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</si>
  <si>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</si>
  <si>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</si>
  <si>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</si>
  <si>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</si>
  <si>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</si>
  <si>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</si>
  <si>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</si>
  <si>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</si>
  <si>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</si>
  <si>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</si>
  <si>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</si>
  <si>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</si>
  <si>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</si>
  <si>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</si>
  <si>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</si>
  <si>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</si>
  <si>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</si>
  <si>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</si>
  <si>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</si>
  <si>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</si>
  <si>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</si>
  <si>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</si>
  <si>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</si>
  <si>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</si>
  <si>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</si>
  <si>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</si>
  <si>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</si>
  <si>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</si>
  <si>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</si>
  <si>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</si>
  <si>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</si>
  <si>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</si>
  <si>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</si>
  <si>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</si>
  <si>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</si>
  <si>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</si>
  <si>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</si>
  <si>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</si>
  <si>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</si>
  <si>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</si>
  <si>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</si>
  <si>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</si>
  <si>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</si>
  <si>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</si>
  <si>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</si>
  <si>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</si>
  <si>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</si>
  <si>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</si>
  <si>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</si>
  <si>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</si>
  <si>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</si>
  <si>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</si>
  <si>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</si>
  <si>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</si>
  <si>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</si>
  <si>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</si>
  <si>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</si>
  <si>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</si>
  <si>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</si>
  <si>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</si>
  <si>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</si>
  <si>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</si>
  <si>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</si>
  <si>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</si>
  <si>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</si>
  <si>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</si>
  <si>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</si>
  <si>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</si>
  <si>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</si>
  <si>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</si>
  <si>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</si>
  <si>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</si>
  <si>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</si>
  <si>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</si>
  <si>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</si>
  <si>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</si>
  <si>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</si>
  <si>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</si>
  <si>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</si>
  <si>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</si>
  <si>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</si>
  <si>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</si>
  <si>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</si>
  <si>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</si>
  <si>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</si>
  <si>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</si>
  <si>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</si>
  <si>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</si>
  <si>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</si>
  <si>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</si>
  <si>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</si>
  <si>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</si>
  <si>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</si>
  <si>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</si>
  <si>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</si>
  <si>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</si>
  <si>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</si>
  <si>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</si>
  <si>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</si>
  <si>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</si>
  <si>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</si>
  <si>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</si>
  <si>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</si>
  <si>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</si>
  <si>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</si>
  <si>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</si>
  <si>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</si>
  <si>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</si>
  <si>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</si>
  <si>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</si>
  <si>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</si>
  <si>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</si>
  <si>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</si>
  <si>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</si>
  <si>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</si>
  <si>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</si>
  <si>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</si>
  <si>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</si>
  <si>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</si>
  <si>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</si>
  <si>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</si>
  <si>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</si>
  <si>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</si>
  <si>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</si>
  <si>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</si>
  <si>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</si>
  <si>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</si>
  <si>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</si>
  <si>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</si>
  <si>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</si>
  <si>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</si>
  <si>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</si>
  <si>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</si>
  <si>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</si>
  <si>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</si>
  <si>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</si>
  <si>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</si>
  <si>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</si>
  <si>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</si>
  <si>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</si>
  <si>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</si>
  <si>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</si>
  <si>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</si>
  <si>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</si>
  <si>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</si>
  <si>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</si>
  <si>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</si>
  <si>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</si>
  <si>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</si>
  <si>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</si>
  <si>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</si>
  <si>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</si>
  <si>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</si>
  <si>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</si>
  <si>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</si>
  <si>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</si>
  <si>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</si>
  <si>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</si>
  <si>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</si>
  <si>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</si>
  <si>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</si>
  <si>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</si>
  <si>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</si>
  <si>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</si>
  <si>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</si>
  <si>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</si>
  <si>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</si>
  <si>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</si>
  <si>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</si>
  <si>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</si>
  <si>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</si>
  <si>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</si>
  <si>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</si>
  <si>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</si>
  <si>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</si>
  <si>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</si>
  <si>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</si>
  <si>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</si>
  <si>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</si>
  <si>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</si>
  <si>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</si>
  <si>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</si>
  <si>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</si>
  <si>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</si>
  <si>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</si>
  <si>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</si>
  <si>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</si>
  <si>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</si>
  <si>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</si>
  <si>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</si>
  <si>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</si>
  <si>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</si>
  <si>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</si>
  <si>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</si>
  <si>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</si>
  <si>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</si>
  <si>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</si>
  <si>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</si>
  <si>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</si>
  <si>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</si>
  <si>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</si>
  <si>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</si>
  <si>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</si>
  <si>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</si>
  <si>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</si>
  <si>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</si>
  <si>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</si>
  <si>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</si>
  <si>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</si>
  <si>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</si>
  <si>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</si>
  <si>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</si>
  <si>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</si>
  <si>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</si>
  <si>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</si>
  <si>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</si>
  <si>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</si>
  <si>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</si>
  <si>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</si>
  <si>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</si>
  <si>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</si>
  <si>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</si>
  <si>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</si>
  <si>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</si>
  <si>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</si>
  <si>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</si>
  <si>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</si>
  <si>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</si>
  <si>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</si>
  <si>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</si>
  <si>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</si>
  <si>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</si>
  <si>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</si>
  <si>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</si>
  <si>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</si>
  <si>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</si>
  <si>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</si>
  <si>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</si>
  <si>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</si>
  <si>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</si>
  <si>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</si>
  <si>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</si>
  <si>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</si>
  <si>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</si>
  <si>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</si>
  <si>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</si>
  <si>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</si>
  <si>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</si>
  <si>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</si>
  <si>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</si>
  <si>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</si>
  <si>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</si>
  <si>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</si>
  <si>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</si>
  <si>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</si>
  <si>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</si>
  <si>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</si>
  <si>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</si>
  <si>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</si>
  <si>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</si>
  <si>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</si>
  <si>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</si>
  <si>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</si>
  <si>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</si>
  <si>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</si>
  <si>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</si>
  <si>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</si>
  <si>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</si>
  <si>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</si>
  <si>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</si>
  <si>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</si>
  <si>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</si>
  <si>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</si>
  <si>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</si>
  <si>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</si>
  <si>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</si>
  <si>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</si>
  <si>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</si>
  <si>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</si>
  <si>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</si>
  <si>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</si>
  <si>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</si>
  <si>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</si>
  <si>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</si>
  <si>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</si>
  <si>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</si>
  <si>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</si>
  <si>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</si>
  <si>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</si>
  <si>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</si>
  <si>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</si>
  <si>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</si>
  <si>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</si>
  <si>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</si>
  <si>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</si>
  <si>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</si>
  <si>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</si>
  <si>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</si>
  <si>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</si>
  <si>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</si>
  <si>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</si>
  <si>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</si>
  <si>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</si>
  <si>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</si>
  <si>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</si>
  <si>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</si>
  <si>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</si>
  <si>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</si>
  <si>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</si>
  <si>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</si>
  <si>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</si>
  <si>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</si>
  <si>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</si>
  <si>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</si>
  <si>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</si>
  <si>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</si>
  <si>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</si>
  <si>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</si>
  <si>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</si>
  <si>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</si>
  <si>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</si>
  <si>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</si>
  <si>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</si>
  <si>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</si>
  <si>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</si>
  <si>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</si>
  <si>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</si>
  <si>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</si>
  <si>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</si>
  <si>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</si>
  <si>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</si>
  <si>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</si>
  <si>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</si>
  <si>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</si>
  <si>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</si>
  <si>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</si>
  <si>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</si>
  <si>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</si>
  <si>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</si>
  <si>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</si>
  <si>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</si>
  <si>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</si>
  <si>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</si>
  <si>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</si>
  <si>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</si>
  <si>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</si>
  <si>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</si>
  <si>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</si>
  <si>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</si>
  <si>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</si>
  <si>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</si>
  <si>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</si>
  <si>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</si>
  <si>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</si>
  <si>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</si>
  <si>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</si>
  <si>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</si>
  <si>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</si>
  <si>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</si>
  <si>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</si>
  <si>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</si>
  <si>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</si>
  <si>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</si>
  <si>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</si>
  <si>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</si>
  <si>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</si>
  <si>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</si>
  <si>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</si>
  <si>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</si>
  <si>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</si>
  <si>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</si>
  <si>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</si>
  <si>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</si>
  <si>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</si>
  <si>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</si>
  <si>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</si>
  <si>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</si>
  <si>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</si>
  <si>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</si>
  <si>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</si>
  <si>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</si>
  <si>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</si>
  <si>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</si>
  <si>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</si>
  <si>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</si>
  <si>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</si>
  <si>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</si>
  <si>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</si>
  <si>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</si>
  <si>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</si>
  <si>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</si>
  <si>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</si>
  <si>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</si>
  <si>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</si>
  <si>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</si>
  <si>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</si>
  <si>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</si>
  <si>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</si>
  <si>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</si>
  <si>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</si>
  <si>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</si>
  <si>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</si>
  <si>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</si>
  <si>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</si>
  <si>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</si>
  <si>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</si>
  <si>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</si>
  <si>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</si>
  <si>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</si>
  <si>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</si>
  <si>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</si>
  <si>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</si>
  <si>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</si>
  <si>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</si>
  <si>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</si>
  <si>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</si>
  <si>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</si>
  <si>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</si>
  <si>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</si>
  <si>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</si>
  <si>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</si>
  <si>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</si>
  <si>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</si>
  <si>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</si>
  <si>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</si>
  <si>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</si>
  <si>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</si>
  <si>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</si>
  <si>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</si>
  <si>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</si>
  <si>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</si>
  <si>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</si>
  <si>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</si>
  <si>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</si>
  <si>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</si>
  <si>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</si>
  <si>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</si>
  <si>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</si>
  <si>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</si>
  <si>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</si>
  <si>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</si>
  <si>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</si>
  <si>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</si>
  <si>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</si>
  <si>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</si>
  <si>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</si>
  <si>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</si>
  <si>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</si>
  <si>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</si>
  <si>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</si>
  <si>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</si>
  <si>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</si>
  <si>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</si>
  <si>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</si>
  <si>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</si>
  <si>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</si>
  <si>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</si>
  <si>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</si>
  <si>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</si>
  <si>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</si>
  <si>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</si>
  <si>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</si>
  <si>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</si>
  <si>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</si>
  <si>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</si>
  <si>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</si>
  <si>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</si>
  <si>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</si>
  <si>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</si>
  <si>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</si>
  <si>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</si>
  <si>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</si>
  <si>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</si>
  <si>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</si>
  <si>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</si>
  <si>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</si>
  <si>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</si>
  <si>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</si>
  <si>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</si>
  <si>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</si>
  <si>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</si>
  <si>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</si>
  <si>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</si>
  <si>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</si>
  <si>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</si>
  <si>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</si>
  <si>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</si>
  <si>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</si>
  <si>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</si>
  <si>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</si>
  <si>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</si>
  <si>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</si>
  <si>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</si>
  <si>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</si>
  <si>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</si>
  <si>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</si>
  <si>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</si>
  <si>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</si>
  <si>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</si>
  <si>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</si>
  <si>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</si>
  <si>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</si>
  <si>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</si>
  <si>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</si>
  <si>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</si>
  <si>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</si>
  <si>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</si>
  <si>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</si>
  <si>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</si>
  <si>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</si>
  <si>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</si>
  <si>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</si>
  <si>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</si>
  <si>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</si>
  <si>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</si>
  <si>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</si>
  <si>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</si>
  <si>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</si>
  <si>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</si>
  <si>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</si>
  <si>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</si>
  <si>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</si>
  <si>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</si>
  <si>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</si>
  <si>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</si>
  <si>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</si>
  <si>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</si>
  <si>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</si>
  <si>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</si>
  <si>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</si>
  <si>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</si>
  <si>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</si>
  <si>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</si>
  <si>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</si>
  <si>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</si>
  <si>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</si>
  <si>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</si>
  <si>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</si>
  <si>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</si>
  <si>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</si>
  <si>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</si>
  <si>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</si>
  <si>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</si>
  <si>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</si>
  <si>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</si>
  <si>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</si>
  <si>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</si>
  <si>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</si>
  <si>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</si>
  <si>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</si>
  <si>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</si>
  <si>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</si>
  <si>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</si>
  <si>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</si>
  <si>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</si>
  <si>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</si>
  <si>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</si>
  <si>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</si>
  <si>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</si>
  <si>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</si>
  <si>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</si>
  <si>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</si>
  <si>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</si>
  <si>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</si>
  <si>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</si>
  <si>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</si>
  <si>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</si>
  <si>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</si>
  <si>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</si>
  <si>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</si>
  <si>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</si>
  <si>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</si>
  <si>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</si>
  <si>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</si>
  <si>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</si>
  <si>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</si>
  <si>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</si>
  <si>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</si>
  <si>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</si>
  <si>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</si>
  <si>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</si>
  <si>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</si>
  <si>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</si>
  <si>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</si>
  <si>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</si>
  <si>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</si>
  <si>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</si>
  <si>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</si>
  <si>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</si>
  <si>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</si>
  <si>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</si>
  <si>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</si>
  <si>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</si>
  <si>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</si>
  <si>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</si>
  <si>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</si>
  <si>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</si>
  <si>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</si>
  <si>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</si>
  <si>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</si>
  <si>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</si>
  <si>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</si>
  <si>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</si>
  <si>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</si>
  <si>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</si>
  <si>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</si>
  <si>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</si>
  <si>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</si>
  <si>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</si>
  <si>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</si>
  <si>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</si>
  <si>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</si>
  <si>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</si>
  <si>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</si>
  <si>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</si>
  <si>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</si>
  <si>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</si>
  <si>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</si>
  <si>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</si>
  <si>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</si>
  <si>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</si>
  <si>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</si>
  <si>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</si>
  <si>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</si>
  <si>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</si>
  <si>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</si>
  <si>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</si>
  <si>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</si>
  <si>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</si>
  <si>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</si>
  <si>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</si>
  <si>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</si>
  <si>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</si>
  <si>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</si>
  <si>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</si>
  <si>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</si>
  <si>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</si>
  <si>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</si>
  <si>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</si>
  <si>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</si>
  <si>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</si>
  <si>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</si>
  <si>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</si>
  <si>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</si>
  <si>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</si>
  <si>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</si>
  <si>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</si>
  <si>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</si>
  <si>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</si>
  <si>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</si>
  <si>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</si>
  <si>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</si>
  <si>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</si>
  <si>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</si>
  <si>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</si>
  <si>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</si>
  <si>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</si>
  <si>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</si>
  <si>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</si>
  <si>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</si>
  <si>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</si>
  <si>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</si>
  <si>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</si>
  <si>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</si>
  <si>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</si>
  <si>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</si>
  <si>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</si>
  <si>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</si>
  <si>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</si>
  <si>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</si>
  <si>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</si>
  <si>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</si>
  <si>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</si>
  <si>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</si>
  <si>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</si>
  <si>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</si>
  <si>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</si>
  <si>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</si>
  <si>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</si>
  <si>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</si>
  <si>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</si>
  <si>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</si>
  <si>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</si>
  <si>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</si>
  <si>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</si>
  <si>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</si>
  <si>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</si>
  <si>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</si>
  <si>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</si>
  <si>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</si>
  <si>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</si>
  <si>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</si>
  <si>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</si>
  <si>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</si>
  <si>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</si>
  <si>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</si>
  <si>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</si>
  <si>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</si>
  <si>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</si>
  <si>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</si>
  <si>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</si>
  <si>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</si>
  <si>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</si>
  <si>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</si>
  <si>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</si>
  <si>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</si>
  <si>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</si>
  <si>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</si>
  <si>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</si>
  <si>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</si>
  <si>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</si>
  <si>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</si>
  <si>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</si>
  <si>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</si>
  <si>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</si>
  <si>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</si>
  <si>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</si>
  <si>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</si>
  <si>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</si>
  <si>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</si>
  <si>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</si>
  <si>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</si>
  <si>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</si>
  <si>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</si>
  <si>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</si>
  <si>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</si>
  <si>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</si>
  <si>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</si>
  <si>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</si>
  <si>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</si>
  <si>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</si>
  <si>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</si>
  <si>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</si>
  <si>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</si>
  <si>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</si>
  <si>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</si>
  <si>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</si>
  <si>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</si>
  <si>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</si>
  <si>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</si>
  <si>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</si>
  <si>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</si>
  <si>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</si>
  <si>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</si>
  <si>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</si>
  <si>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</si>
  <si>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</si>
  <si>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</si>
  <si>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</si>
  <si>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</si>
  <si>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</si>
  <si>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</si>
  <si>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</si>
  <si>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</si>
  <si>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</si>
  <si>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</si>
  <si>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</si>
  <si>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</si>
  <si>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</si>
  <si>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</si>
  <si>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</si>
  <si>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</si>
  <si>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</si>
  <si>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</si>
  <si>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</si>
  <si>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</si>
  <si>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</si>
  <si>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</si>
  <si>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</si>
  <si>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</si>
  <si>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</si>
  <si>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</si>
  <si>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</si>
  <si>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</si>
  <si>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</si>
  <si>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</si>
  <si>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</si>
  <si>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</si>
  <si>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</si>
  <si>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</si>
  <si>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</si>
  <si>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</si>
  <si>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</si>
  <si>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</si>
  <si>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</si>
  <si>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</si>
  <si>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</si>
  <si>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</si>
  <si>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</si>
  <si>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</si>
  <si>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</si>
  <si>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</si>
  <si>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</si>
  <si>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</si>
  <si>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</si>
  <si>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</si>
  <si>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</si>
  <si>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</si>
  <si>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</si>
  <si>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</si>
  <si>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</si>
  <si>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</si>
  <si>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</si>
  <si>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</si>
  <si>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</si>
  <si>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</si>
  <si>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</si>
  <si>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</si>
  <si>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</si>
  <si>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</si>
  <si>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</si>
  <si>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</si>
  <si>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</si>
  <si>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</si>
  <si>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</si>
  <si>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</si>
  <si>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</si>
  <si>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</si>
  <si>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</si>
  <si>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</si>
  <si>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</si>
  <si>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</si>
  <si>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</si>
  <si>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</si>
  <si>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</si>
  <si>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</si>
  <si>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</si>
  <si>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</si>
  <si>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</si>
  <si>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</si>
  <si>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</si>
  <si>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</si>
  <si>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</si>
  <si>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</si>
  <si>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</si>
  <si>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</si>
  <si>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</si>
  <si>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</si>
  <si>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</si>
  <si>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</si>
  <si>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</si>
  <si>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</si>
  <si>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</si>
  <si>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</si>
  <si>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</si>
  <si>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</si>
  <si>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</si>
  <si>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</si>
  <si>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</si>
  <si>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</si>
  <si>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</si>
  <si>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</si>
  <si>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</si>
  <si>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</si>
  <si>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</si>
  <si>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</si>
  <si>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</si>
  <si>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</si>
  <si>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</si>
  <si>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</si>
  <si>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</si>
  <si>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</si>
  <si>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</si>
  <si>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</si>
  <si>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</si>
  <si>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</si>
  <si>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</si>
  <si>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</si>
  <si>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</si>
  <si>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</si>
  <si>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</si>
  <si>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</si>
  <si>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</si>
  <si>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</si>
  <si>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</si>
  <si>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</si>
  <si>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</si>
  <si>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</si>
  <si>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</si>
  <si>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</si>
  <si>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</si>
  <si>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</si>
  <si>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</si>
  <si>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</si>
  <si>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</si>
  <si>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</si>
  <si>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</si>
  <si>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</si>
  <si>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</si>
  <si>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</si>
  <si>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</si>
  <si>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</si>
  <si>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</si>
  <si>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</si>
  <si>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</si>
  <si>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</si>
  <si>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</si>
  <si>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</si>
  <si>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</si>
  <si>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</si>
  <si>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</si>
  <si>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</si>
  <si>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</si>
  <si>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</si>
  <si>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</si>
  <si>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</si>
  <si>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</si>
  <si>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</si>
  <si>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</si>
  <si>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</si>
  <si>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</si>
  <si>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</si>
  <si>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</si>
  <si>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</si>
  <si>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</si>
  <si>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</si>
  <si>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</si>
  <si>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</si>
  <si>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</si>
  <si>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</si>
  <si>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</si>
  <si>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</si>
  <si>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</si>
  <si>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</si>
  <si>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</si>
  <si>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</si>
  <si>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</si>
  <si>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</si>
  <si>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</si>
  <si>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</si>
  <si>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</si>
  <si>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</si>
  <si>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</si>
  <si>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</si>
  <si>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</si>
  <si>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</si>
  <si>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</si>
  <si>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</si>
  <si>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</si>
  <si>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</si>
  <si>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</si>
  <si>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</si>
  <si>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</si>
  <si>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</si>
  <si>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</si>
  <si>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</si>
  <si>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</si>
  <si>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</si>
  <si>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</si>
  <si>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</si>
  <si>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</si>
  <si>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</si>
  <si>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</si>
  <si>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</si>
  <si>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</si>
  <si>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</si>
  <si>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</si>
  <si>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</si>
  <si>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</si>
  <si>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</si>
  <si>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</si>
  <si>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</si>
  <si>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</si>
  <si>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</si>
  <si>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</si>
  <si>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</si>
  <si>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</si>
  <si>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</si>
  <si>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</si>
  <si>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</si>
  <si>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</si>
  <si>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</si>
  <si>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</si>
  <si>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</si>
  <si>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</si>
  <si>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</si>
  <si>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</si>
  <si>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</si>
  <si>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</si>
  <si>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</si>
  <si>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</si>
  <si>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</si>
  <si>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</si>
  <si>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</si>
  <si>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</si>
  <si>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</si>
  <si>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</si>
  <si>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</si>
  <si>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</si>
  <si>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</si>
  <si>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</si>
  <si>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</si>
  <si>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</si>
  <si>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</si>
  <si>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</si>
  <si>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</si>
  <si>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</si>
  <si>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</si>
  <si>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</si>
  <si>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</si>
  <si>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</si>
  <si>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</si>
  <si>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</si>
  <si>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</si>
  <si>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</si>
  <si>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</si>
  <si>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</si>
  <si>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</si>
  <si>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</si>
  <si>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</si>
  <si>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</si>
  <si>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</si>
  <si>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</si>
  <si>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</si>
  <si>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</si>
  <si>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</si>
  <si>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</si>
  <si>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</si>
  <si>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</si>
  <si>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</si>
  <si>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</si>
  <si>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</si>
  <si>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</si>
  <si>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</si>
  <si>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</si>
  <si>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</si>
  <si>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</si>
  <si>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</si>
  <si>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</si>
  <si>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</si>
  <si>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</si>
  <si>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</si>
  <si>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</si>
  <si>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</si>
  <si>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</si>
  <si>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</si>
  <si>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</si>
  <si>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</si>
  <si>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</si>
  <si>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</si>
  <si>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</si>
  <si>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</si>
  <si>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</si>
  <si>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</si>
  <si>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</si>
  <si>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</si>
  <si>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</si>
  <si>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</si>
  <si>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</si>
  <si>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</si>
  <si>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</si>
  <si>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</si>
  <si>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</si>
  <si>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</si>
  <si>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</si>
  <si>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</si>
  <si>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</si>
  <si>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</si>
  <si>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</si>
  <si>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</si>
  <si>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</si>
  <si>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</si>
  <si>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</si>
  <si>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</si>
  <si>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</si>
  <si>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</si>
  <si>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</si>
  <si>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</si>
  <si>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</si>
  <si>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</si>
  <si>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</si>
  <si>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</si>
  <si>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</si>
  <si>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</si>
  <si>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</si>
  <si>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</si>
  <si>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</si>
  <si>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</si>
  <si>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</si>
  <si>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</si>
  <si>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</si>
  <si>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</si>
  <si>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</si>
  <si>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</si>
  <si>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</si>
  <si>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</si>
  <si>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</si>
  <si>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</si>
  <si>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</si>
  <si>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</si>
  <si>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</si>
  <si>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</si>
  <si>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</si>
  <si>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</si>
  <si>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</si>
  <si>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</si>
  <si>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</si>
  <si>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</si>
  <si>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</si>
  <si>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</si>
  <si>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</si>
  <si>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</si>
  <si>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</si>
  <si>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</si>
  <si>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</si>
  <si>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</si>
  <si>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</si>
  <si>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</si>
  <si>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</si>
  <si>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</si>
  <si>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</si>
  <si>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</si>
  <si>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</si>
  <si>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</si>
  <si>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</si>
  <si>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</si>
  <si>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</si>
  <si>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</si>
  <si>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</si>
  <si>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</si>
  <si>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</si>
  <si>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</si>
  <si>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</si>
  <si>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</si>
  <si>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</si>
  <si>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</si>
  <si>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</si>
  <si>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</si>
  <si>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</si>
  <si>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</si>
  <si>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</si>
  <si>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</si>
  <si>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</si>
  <si>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</si>
  <si>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</si>
  <si>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</si>
  <si>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</si>
  <si>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</si>
  <si>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</si>
  <si>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</si>
  <si>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</si>
  <si>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</si>
  <si>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</si>
  <si>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</si>
  <si>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</si>
  <si>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</si>
  <si>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</si>
  <si>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</si>
  <si>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</si>
  <si>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</si>
  <si>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</si>
  <si>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</si>
  <si>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</si>
  <si>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</si>
  <si>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</si>
  <si>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</si>
  <si>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</si>
  <si>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</si>
  <si>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</si>
  <si>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</si>
  <si>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</si>
  <si>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</si>
  <si>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</si>
  <si>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</si>
  <si>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</si>
  <si>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</si>
  <si>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</si>
  <si>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</si>
  <si>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</si>
  <si>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</si>
  <si>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</si>
  <si>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</si>
  <si>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</si>
  <si>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</si>
  <si>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</si>
  <si>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</si>
  <si>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</si>
  <si>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</si>
  <si>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</si>
  <si>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</si>
  <si>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</si>
  <si>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</si>
  <si>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</si>
  <si>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</si>
  <si>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</si>
  <si>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</si>
  <si>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</si>
  <si>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</si>
  <si>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</si>
  <si>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</si>
  <si>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</si>
  <si>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</si>
  <si>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</si>
  <si>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</si>
  <si>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</si>
  <si>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</si>
  <si>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</si>
  <si>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</si>
  <si>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</si>
  <si>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</si>
  <si>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</si>
  <si>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</si>
  <si>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</si>
  <si>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</si>
  <si>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</si>
  <si>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</si>
  <si>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</si>
  <si>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</si>
  <si>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</si>
  <si>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</si>
  <si>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</si>
  <si>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</si>
  <si>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</si>
  <si>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</si>
  <si>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</si>
  <si>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</si>
  <si>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</si>
  <si>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</si>
  <si>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</si>
  <si>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</si>
  <si>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</si>
  <si>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</si>
  <si>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</si>
  <si>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</si>
  <si>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</si>
  <si>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</si>
  <si>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</si>
  <si>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</si>
  <si>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</si>
  <si>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</si>
  <si>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</si>
  <si>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</si>
  <si>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</si>
  <si>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</si>
  <si>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</si>
  <si>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</si>
  <si>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</si>
  <si>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</si>
  <si>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</si>
  <si>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</si>
  <si>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</si>
  <si>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</si>
  <si>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</si>
  <si>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</si>
  <si>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</si>
  <si>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</si>
  <si>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</si>
  <si>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</si>
  <si>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</si>
  <si>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</si>
  <si>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</si>
  <si>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</si>
  <si>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</si>
  <si>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</si>
  <si>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</si>
  <si>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</si>
  <si>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</si>
  <si>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</si>
  <si>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</si>
  <si>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</si>
  <si>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</si>
  <si>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</si>
  <si>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</si>
  <si>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</si>
  <si>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</si>
  <si>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</si>
  <si>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</si>
  <si>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</si>
  <si>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</si>
  <si>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</si>
  <si>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</si>
  <si>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</si>
  <si>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</si>
  <si>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</si>
  <si>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</si>
  <si>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</si>
  <si>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</si>
  <si>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</si>
  <si>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</si>
  <si>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</si>
  <si>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</si>
  <si>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</si>
  <si>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</si>
  <si>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</si>
  <si>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</si>
  <si>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</si>
  <si>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</si>
  <si>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</si>
  <si>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</si>
  <si>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</si>
  <si>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</si>
  <si>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</si>
  <si>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</si>
  <si>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</si>
  <si>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</si>
  <si>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</si>
  <si>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</si>
  <si>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</si>
  <si>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</si>
  <si>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</si>
  <si>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</si>
  <si>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</si>
  <si>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</si>
  <si>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</si>
  <si>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</si>
  <si>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</si>
  <si>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</si>
  <si>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</si>
  <si>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</si>
  <si>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</si>
  <si>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</si>
  <si>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</si>
  <si>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</si>
  <si>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</si>
  <si>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</si>
  <si>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</si>
  <si>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</si>
  <si>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</si>
  <si>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</si>
  <si>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</si>
  <si>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</si>
  <si>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</si>
  <si>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</si>
  <si>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</si>
  <si>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</si>
  <si>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</si>
  <si>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</si>
  <si>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</si>
  <si>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</si>
  <si>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</si>
  <si>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</si>
  <si>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</si>
  <si>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</si>
  <si>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</si>
  <si>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</si>
  <si>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</si>
  <si>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</si>
  <si>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</si>
  <si>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</si>
  <si>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</si>
  <si>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</si>
  <si>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</si>
  <si>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</si>
  <si>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</si>
  <si>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</si>
  <si>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</si>
  <si>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</si>
  <si>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</si>
  <si>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</si>
  <si>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</si>
  <si>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</si>
  <si>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</si>
  <si>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</si>
  <si>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</si>
  <si>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</si>
  <si>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</si>
  <si>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</si>
  <si>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</si>
  <si>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</si>
  <si>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</si>
  <si>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</si>
  <si>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</si>
  <si>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</si>
  <si>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</si>
  <si>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</si>
  <si>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</si>
  <si>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</si>
  <si>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</si>
  <si>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</si>
  <si>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</si>
  <si>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</si>
  <si>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</si>
  <si>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</si>
  <si>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</si>
  <si>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</si>
  <si>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</si>
  <si>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</si>
  <si>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</si>
  <si>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</si>
  <si>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</si>
  <si>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</si>
  <si>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</si>
  <si>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</si>
  <si>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</si>
  <si>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</si>
  <si>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</si>
  <si>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</si>
  <si>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</si>
  <si>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</si>
  <si>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</si>
  <si>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</si>
  <si>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</si>
  <si>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</si>
  <si>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</si>
  <si>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</si>
  <si>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</si>
  <si>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</si>
  <si>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</si>
  <si>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</si>
  <si>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</si>
  <si>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</si>
  <si>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</si>
  <si>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</si>
  <si>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</si>
  <si>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</si>
  <si>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</si>
  <si>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</si>
  <si>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</si>
  <si>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</si>
  <si>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</si>
  <si>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</si>
  <si>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</si>
  <si>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</si>
  <si>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</si>
  <si>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</si>
  <si>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</si>
  <si>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</si>
  <si>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</si>
  <si>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</si>
  <si>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</si>
  <si>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</si>
  <si>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</si>
  <si>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</si>
  <si>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</si>
  <si>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</si>
  <si>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</si>
  <si>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</si>
  <si>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</si>
  <si>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</si>
  <si>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</si>
  <si>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</si>
  <si>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</si>
  <si>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</si>
  <si>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</si>
  <si>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</si>
  <si>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</si>
  <si>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</si>
  <si>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</si>
  <si>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</si>
  <si>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</si>
  <si>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</si>
  <si>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</si>
  <si>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</si>
  <si>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</si>
  <si>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</si>
  <si>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</si>
  <si>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</si>
  <si>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</si>
  <si>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</si>
  <si>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</si>
  <si>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</si>
  <si>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</si>
  <si>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</si>
  <si>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</si>
  <si>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</si>
  <si>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</si>
  <si>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</si>
  <si>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</si>
  <si>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</si>
  <si>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</si>
  <si>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</si>
  <si>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</si>
  <si>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</si>
  <si>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</si>
  <si>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</si>
  <si>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</si>
  <si>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</si>
  <si>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</si>
  <si>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</si>
  <si>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</si>
  <si>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</si>
  <si>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</si>
  <si>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</si>
  <si>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</si>
  <si>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</si>
  <si>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</si>
  <si>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</si>
  <si>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</si>
  <si>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</si>
  <si>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</si>
  <si>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</si>
  <si>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</si>
  <si>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</si>
  <si>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</si>
  <si>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</si>
  <si>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</si>
  <si>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</si>
  <si>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</si>
  <si>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</si>
  <si>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</si>
  <si>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</si>
  <si>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</si>
  <si>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</si>
  <si>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</si>
  <si>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</si>
  <si>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</si>
  <si>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</si>
  <si>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</si>
  <si>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</si>
  <si>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</si>
  <si>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</si>
  <si>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</si>
  <si>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</si>
  <si>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</si>
  <si>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</si>
  <si>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</si>
  <si>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</si>
  <si>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</si>
  <si>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</si>
  <si>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</si>
  <si>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</si>
  <si>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</si>
  <si>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</si>
  <si>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</si>
  <si>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</si>
  <si>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</si>
  <si>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</si>
  <si>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</si>
  <si>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</si>
  <si>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</si>
  <si>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</si>
  <si>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</si>
  <si>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</si>
  <si>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</si>
  <si>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</si>
  <si>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</si>
  <si>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</si>
  <si>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</si>
  <si>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</si>
  <si>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</si>
  <si>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</si>
  <si>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</si>
  <si>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</si>
  <si>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</si>
  <si>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</si>
  <si>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</si>
  <si>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</si>
  <si>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</si>
  <si>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</si>
  <si>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</si>
  <si>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</si>
  <si>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</si>
  <si>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</si>
  <si>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</si>
  <si>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</si>
  <si>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</si>
  <si>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</si>
  <si>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</si>
  <si>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</si>
  <si>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</si>
  <si>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</si>
  <si>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</si>
  <si>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</si>
  <si>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</si>
  <si>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</si>
  <si>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</si>
  <si>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</si>
  <si>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</si>
  <si>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</si>
  <si>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</si>
  <si>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</si>
  <si>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</si>
  <si>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</si>
  <si>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</si>
  <si>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</si>
  <si>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</si>
  <si>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</si>
  <si>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</si>
  <si>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</si>
  <si>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</si>
  <si>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</si>
  <si>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</si>
  <si>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</si>
  <si>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</si>
  <si>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</si>
  <si>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</si>
  <si>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</si>
  <si>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</si>
  <si>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</si>
  <si>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</si>
  <si>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</si>
  <si>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</si>
  <si>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</si>
  <si>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</si>
  <si>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</si>
  <si>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</si>
  <si>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</si>
  <si>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</si>
  <si>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</si>
  <si>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</si>
  <si>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</si>
  <si>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</si>
  <si>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</si>
  <si>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</si>
  <si>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</si>
  <si>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</si>
  <si>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</si>
  <si>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</si>
  <si>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</si>
  <si>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</si>
  <si>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</si>
  <si>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</si>
  <si>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</si>
  <si>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</si>
  <si>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</si>
  <si>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</si>
  <si>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</si>
  <si>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</si>
  <si>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</si>
  <si>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</si>
  <si>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</si>
  <si>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</si>
  <si>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</si>
  <si>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</si>
  <si>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</si>
  <si>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</si>
  <si>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</si>
  <si>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</si>
  <si>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</si>
  <si>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</si>
  <si>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</si>
  <si>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</si>
  <si>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</si>
  <si>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</si>
  <si>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</si>
  <si>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</si>
  <si>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</si>
  <si>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</si>
  <si>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</si>
  <si>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</si>
  <si>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</si>
  <si>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</si>
  <si>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</si>
  <si>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</si>
  <si>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</si>
  <si>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</si>
  <si>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</si>
  <si>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</si>
  <si>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</si>
  <si>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</si>
  <si>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</si>
  <si>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</si>
  <si>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</si>
  <si>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</si>
  <si>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</si>
  <si>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</si>
  <si>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</si>
  <si>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</si>
  <si>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</si>
  <si>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</si>
  <si>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</si>
  <si>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</si>
  <si>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</si>
  <si>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</si>
  <si>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</si>
  <si>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</si>
  <si>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</si>
  <si>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</si>
  <si>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</si>
  <si>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</si>
  <si>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</si>
  <si>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</si>
  <si>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</si>
  <si>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</si>
  <si>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</si>
  <si>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</si>
  <si>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</si>
  <si>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</si>
  <si>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</si>
  <si>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</si>
  <si>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</si>
  <si>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</si>
  <si>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</si>
  <si>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</si>
  <si>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</si>
  <si>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</si>
  <si>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</si>
  <si>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</si>
  <si>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</si>
  <si>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</si>
  <si>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</si>
  <si>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</si>
  <si>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</si>
  <si>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</si>
  <si>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</si>
  <si>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</si>
  <si>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</si>
  <si>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</si>
  <si>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</si>
  <si>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</si>
  <si>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</si>
  <si>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</si>
  <si>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</si>
  <si>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</si>
  <si>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</si>
  <si>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</si>
  <si>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</si>
  <si>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</si>
  <si>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</si>
  <si>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</si>
  <si>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</si>
  <si>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</si>
  <si>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</si>
  <si>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</si>
  <si>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</si>
  <si>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</si>
  <si>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</si>
  <si>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</si>
  <si>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</si>
  <si>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</si>
  <si>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</si>
  <si>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</si>
  <si>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</si>
  <si>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</si>
  <si>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</si>
  <si>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</si>
  <si>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</si>
  <si>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</si>
  <si>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</si>
  <si>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</si>
  <si>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</si>
  <si>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</si>
  <si>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</si>
  <si>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</si>
  <si>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</si>
  <si>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</si>
  <si>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</si>
  <si>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</si>
  <si>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</si>
  <si>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</si>
  <si>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</si>
  <si>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</si>
  <si>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</si>
  <si>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</si>
  <si>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</si>
  <si>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</si>
  <si>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</si>
  <si>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</si>
  <si>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</si>
  <si>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</si>
  <si>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</si>
  <si>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</si>
  <si>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</si>
  <si>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</si>
  <si>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</si>
  <si>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</si>
  <si>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</si>
  <si>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</si>
  <si>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</si>
  <si>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</si>
  <si>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</si>
  <si>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</si>
  <si>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</si>
  <si>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</si>
  <si>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</si>
  <si>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</si>
  <si>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</si>
  <si>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</si>
  <si>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</si>
  <si>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</si>
  <si>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</si>
  <si>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</si>
  <si>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</si>
  <si>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</si>
  <si>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</si>
  <si>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</si>
  <si>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</si>
  <si>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</si>
  <si>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</si>
  <si>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</si>
  <si>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</si>
  <si>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</si>
  <si>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</si>
  <si>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</si>
  <si>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</si>
  <si>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</si>
  <si>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</si>
  <si>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</si>
  <si>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</si>
  <si>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</si>
  <si>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</si>
  <si>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</si>
  <si>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</si>
  <si>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</si>
  <si>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</si>
  <si>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</si>
  <si>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</si>
  <si>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</si>
  <si>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</si>
  <si>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</si>
  <si>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</si>
  <si>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</si>
  <si>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</si>
  <si>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</si>
  <si>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</si>
  <si>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</si>
  <si>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</si>
  <si>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</si>
  <si>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</si>
  <si>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</si>
  <si>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</si>
  <si>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</si>
  <si>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</si>
  <si>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</si>
  <si>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</si>
  <si>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</si>
  <si>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</si>
  <si>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</si>
  <si>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</si>
  <si>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</si>
  <si>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</si>
  <si>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</si>
  <si>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</si>
  <si>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</si>
  <si>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</si>
  <si>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</si>
  <si>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</si>
  <si>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</si>
  <si>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</si>
  <si>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</si>
  <si>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</si>
  <si>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</si>
  <si>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</si>
  <si>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</si>
  <si>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</si>
  <si>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</si>
  <si>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</si>
  <si>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</si>
  <si>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</si>
  <si>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</si>
  <si>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</si>
  <si>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</si>
  <si>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</si>
  <si>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</si>
  <si>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</si>
  <si>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</si>
  <si>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</si>
  <si>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</si>
  <si>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</si>
  <si>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</si>
  <si>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</si>
  <si>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</si>
  <si>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</si>
  <si>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</si>
  <si>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</si>
  <si>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</si>
  <si>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</si>
  <si>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</si>
  <si>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</si>
  <si>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</si>
  <si>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</si>
  <si>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</si>
  <si>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</si>
  <si>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</si>
  <si>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</si>
  <si>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</si>
  <si>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</si>
  <si>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</si>
  <si>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</si>
  <si>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</si>
  <si>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</si>
  <si>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</si>
  <si>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</si>
  <si>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</si>
  <si>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</si>
  <si>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</si>
  <si>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</si>
  <si>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</si>
  <si>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</si>
  <si>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</si>
  <si>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</si>
  <si>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</si>
  <si>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</si>
  <si>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</si>
  <si>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</si>
  <si>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</si>
  <si>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</si>
  <si>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</si>
  <si>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</si>
  <si>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</si>
  <si>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</si>
  <si>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</si>
  <si>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</si>
  <si>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</si>
  <si>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</si>
  <si>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</si>
  <si>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</si>
  <si>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</si>
  <si>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</si>
  <si>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</si>
  <si>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</si>
  <si>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</si>
  <si>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</si>
  <si>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</si>
  <si>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</si>
  <si>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</si>
  <si>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</si>
  <si>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</si>
  <si>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</si>
  <si>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</si>
  <si>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</si>
  <si>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</si>
  <si>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</si>
  <si>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</si>
  <si>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</si>
  <si>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</si>
  <si>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</si>
  <si>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</si>
  <si>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</si>
  <si>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</si>
  <si>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</si>
  <si>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</si>
  <si>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</si>
  <si>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</si>
  <si>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</si>
  <si>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</si>
  <si>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</si>
  <si>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</si>
  <si>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</si>
  <si>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</si>
  <si>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</si>
  <si>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</si>
  <si>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</si>
  <si>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</si>
  <si>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</si>
  <si>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</si>
  <si>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</si>
  <si>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</si>
  <si>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</si>
  <si>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</si>
  <si>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</si>
  <si>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</si>
  <si>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</si>
  <si>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</si>
  <si>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</si>
  <si>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</si>
  <si>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</si>
  <si>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</si>
  <si>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</si>
  <si>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</si>
  <si>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</si>
  <si>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</si>
  <si>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</si>
  <si>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</si>
  <si>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</si>
  <si>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</si>
  <si>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</si>
  <si>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</si>
  <si>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</si>
  <si>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</si>
  <si>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</si>
  <si>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</si>
  <si>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</si>
  <si>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</si>
  <si>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</si>
  <si>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</si>
  <si>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</si>
  <si>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</si>
  <si>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</si>
  <si>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</si>
  <si>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</si>
  <si>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</si>
  <si>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</si>
  <si>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</si>
  <si>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</si>
  <si>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</si>
  <si>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</si>
  <si>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</si>
  <si>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</si>
  <si>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</si>
  <si>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</si>
  <si>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</si>
  <si>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</si>
  <si>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</si>
  <si>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</si>
  <si>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</si>
  <si>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</si>
  <si>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</si>
  <si>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</si>
  <si>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</si>
  <si>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</si>
  <si>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</si>
  <si>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</si>
  <si>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</si>
  <si>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</si>
  <si>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</si>
  <si>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</si>
  <si>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</si>
  <si>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</si>
  <si>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</si>
  <si>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</si>
  <si>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</si>
  <si>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</si>
  <si>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</si>
  <si>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</si>
  <si>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</si>
  <si>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</si>
  <si>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</si>
  <si>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</si>
  <si>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</si>
  <si>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</si>
  <si>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</si>
  <si>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</si>
  <si>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</si>
  <si>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</si>
  <si>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</si>
  <si>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</si>
  <si>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</si>
  <si>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</si>
  <si>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</si>
  <si>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</si>
  <si>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</si>
  <si>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</si>
  <si>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</si>
  <si>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</si>
  <si>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</si>
  <si>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</si>
  <si>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</si>
  <si>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</si>
  <si>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</si>
  <si>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</si>
  <si>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</si>
  <si>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</si>
  <si>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</si>
  <si>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</si>
  <si>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</si>
  <si>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</si>
  <si>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</si>
  <si>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</si>
  <si>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</si>
  <si>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</si>
  <si>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</si>
  <si>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</si>
  <si>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</si>
  <si>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</si>
  <si>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</si>
  <si>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</si>
  <si>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</si>
  <si>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</si>
  <si>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</si>
  <si>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</si>
  <si>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</si>
  <si>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</si>
  <si>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</si>
  <si>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</si>
  <si>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</si>
  <si>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</si>
  <si>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</si>
  <si>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</si>
  <si>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</si>
  <si>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</si>
  <si>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</si>
  <si>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</si>
  <si>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</si>
  <si>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</si>
  <si>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</si>
  <si>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</si>
  <si>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</si>
  <si>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</si>
  <si>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</si>
  <si>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</si>
  <si>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</si>
  <si>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</si>
  <si>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</si>
  <si>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</si>
  <si>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</si>
  <si>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</si>
  <si>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</si>
  <si>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</si>
  <si>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</si>
  <si>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</si>
  <si>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</si>
  <si>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</si>
  <si>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</si>
  <si>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</si>
  <si>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</si>
  <si>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</si>
  <si>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</si>
  <si>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</si>
  <si>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</si>
  <si>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</si>
  <si>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</si>
  <si>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</si>
  <si>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</si>
  <si>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</si>
  <si>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</si>
  <si>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</si>
  <si>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</si>
  <si>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</si>
  <si>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</si>
  <si>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</si>
  <si>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</si>
  <si>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</si>
  <si>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</si>
  <si>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</si>
  <si>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</si>
  <si>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</si>
  <si>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</si>
  <si>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</si>
  <si>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</si>
  <si>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</si>
  <si>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</si>
  <si>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</si>
  <si>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</si>
  <si>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</si>
  <si>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</si>
  <si>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</si>
  <si>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</si>
  <si>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</si>
  <si>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</si>
  <si>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</si>
  <si>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</si>
  <si>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</si>
  <si>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</si>
  <si>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</si>
  <si>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</si>
  <si>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</si>
  <si>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</si>
  <si>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</si>
  <si>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</si>
  <si>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</si>
  <si>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</si>
  <si>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</si>
  <si>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</si>
  <si>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</si>
  <si>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</si>
  <si>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</si>
  <si>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</si>
  <si>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</si>
  <si>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</si>
  <si>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</si>
  <si>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</si>
  <si>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</si>
  <si>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</si>
  <si>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</si>
  <si>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</si>
  <si>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</si>
  <si>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</si>
  <si>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</si>
  <si>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</si>
  <si>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</si>
  <si>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</si>
  <si>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</si>
  <si>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</si>
  <si>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</si>
  <si>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</si>
  <si>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</si>
  <si>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</si>
  <si>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</si>
  <si>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</si>
  <si>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</si>
  <si>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</si>
  <si>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</si>
  <si>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</si>
  <si>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</si>
  <si>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</si>
  <si>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</si>
  <si>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</si>
  <si>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</si>
  <si>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</si>
  <si>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</si>
  <si>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</si>
  <si>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</si>
  <si>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</si>
  <si>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</si>
  <si>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</si>
  <si>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</si>
  <si>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</si>
  <si>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</si>
  <si>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</si>
  <si>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</si>
  <si>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</si>
  <si>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</si>
  <si>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</si>
  <si>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</si>
  <si>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</si>
  <si>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</si>
  <si>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</si>
  <si>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</si>
  <si>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</si>
  <si>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</si>
  <si>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</si>
  <si>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</si>
  <si>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</si>
  <si>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</si>
  <si>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</si>
  <si>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</si>
  <si>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</si>
  <si>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</si>
  <si>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</si>
  <si>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</si>
  <si>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</si>
  <si>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</si>
  <si>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</si>
  <si>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</si>
  <si>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</si>
  <si>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</si>
  <si>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</si>
  <si>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</si>
  <si>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</si>
  <si>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</si>
  <si>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</si>
  <si>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</si>
  <si>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</si>
  <si>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</si>
  <si>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</si>
  <si>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</si>
  <si>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</si>
  <si>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</si>
  <si>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</si>
  <si>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</si>
  <si>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</si>
  <si>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</si>
  <si>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</si>
  <si>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</si>
  <si>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</si>
  <si>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</si>
  <si>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</si>
  <si>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</si>
  <si>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</si>
  <si>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</si>
  <si>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</si>
  <si>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</si>
  <si>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</si>
  <si>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</si>
  <si>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</si>
  <si>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</si>
  <si>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</si>
  <si>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</si>
  <si>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</si>
  <si>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</si>
  <si>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</si>
  <si>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</si>
  <si>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</si>
  <si>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</si>
  <si>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</si>
  <si>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</si>
  <si>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</si>
  <si>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</si>
  <si>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</si>
  <si>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</si>
  <si>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</si>
  <si>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</si>
  <si>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</si>
  <si>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</si>
  <si>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</si>
  <si>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</si>
  <si>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</si>
  <si>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</si>
  <si>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</si>
  <si>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</si>
  <si>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</si>
  <si>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</si>
  <si>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</si>
  <si>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</si>
  <si>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</si>
  <si>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</si>
  <si>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</si>
  <si>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</si>
  <si>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</si>
  <si>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</si>
  <si>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</si>
  <si>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</si>
  <si>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</si>
  <si>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</si>
  <si>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</si>
  <si>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</si>
  <si>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</si>
  <si>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</si>
  <si>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</si>
  <si>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</si>
  <si>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</si>
  <si>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</si>
  <si>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</si>
  <si>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</si>
  <si>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</si>
  <si>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</si>
  <si>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</si>
  <si>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</si>
  <si>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</si>
  <si>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</si>
  <si>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</si>
  <si>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</si>
  <si>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</si>
  <si>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</si>
  <si>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</si>
  <si>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</si>
  <si>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</si>
  <si>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</si>
  <si>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</si>
  <si>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</si>
  <si>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</si>
  <si>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</si>
  <si>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</si>
  <si>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</si>
  <si>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</si>
  <si>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</si>
  <si>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</si>
  <si>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</si>
  <si>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</si>
  <si>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</si>
  <si>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</si>
  <si>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</si>
  <si>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</si>
  <si>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</si>
  <si>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</si>
  <si>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</si>
  <si>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</si>
  <si>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</si>
  <si>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</si>
  <si>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</si>
  <si>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</si>
  <si>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</si>
  <si>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</si>
  <si>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</si>
  <si>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</si>
  <si>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</si>
  <si>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</si>
  <si>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</si>
  <si>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</si>
  <si>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</si>
  <si>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</si>
  <si>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</si>
  <si>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</si>
  <si>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</si>
  <si>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</si>
  <si>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</si>
  <si>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</si>
  <si>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</si>
  <si>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</si>
  <si>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</si>
  <si>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</si>
  <si>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</si>
  <si>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</si>
  <si>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</si>
  <si>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</si>
  <si>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</si>
  <si>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</si>
  <si>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</si>
  <si>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</si>
  <si>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</si>
  <si>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</si>
  <si>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</si>
  <si>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</si>
  <si>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</si>
  <si>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</si>
  <si>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</si>
  <si>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</si>
  <si>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</si>
  <si>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</si>
  <si>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</si>
  <si>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</si>
  <si>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</si>
  <si>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</si>
  <si>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</si>
  <si>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</si>
  <si>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</si>
  <si>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</si>
  <si>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</si>
  <si>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</si>
  <si>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</si>
  <si>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</si>
  <si>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</si>
  <si>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</si>
  <si>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</si>
  <si>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</si>
  <si>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</si>
  <si>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</si>
  <si>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</si>
  <si>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</si>
  <si>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</si>
  <si>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</si>
  <si>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</si>
  <si>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</si>
  <si>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</si>
  <si>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</si>
  <si>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</si>
  <si>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</si>
  <si>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</si>
  <si>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</si>
  <si>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</si>
  <si>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</si>
  <si>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</si>
  <si>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</si>
  <si>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</si>
  <si>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</si>
  <si>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</si>
  <si>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</si>
  <si>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</si>
  <si>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</si>
  <si>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</si>
  <si>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</si>
  <si>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</si>
  <si>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</si>
  <si>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</si>
  <si>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</si>
  <si>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</si>
  <si>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</si>
  <si>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</si>
  <si>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</si>
  <si>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</si>
  <si>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</si>
  <si>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</si>
  <si>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</si>
  <si>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</si>
  <si>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</si>
  <si>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</si>
  <si>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</si>
  <si>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</si>
  <si>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</si>
  <si>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</si>
  <si>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</si>
  <si>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</si>
  <si>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</si>
  <si>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</si>
  <si>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</si>
  <si>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</si>
  <si>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</si>
  <si>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</si>
  <si>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</si>
  <si>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</si>
  <si>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</si>
  <si>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</si>
  <si>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</si>
  <si>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</si>
  <si>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</si>
  <si>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</si>
  <si>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</si>
  <si>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</si>
  <si>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</si>
  <si>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</si>
  <si>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</si>
  <si>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</si>
  <si>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</si>
  <si>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</si>
  <si>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</si>
  <si>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</si>
  <si>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</si>
  <si>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</si>
  <si>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</si>
  <si>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</si>
  <si>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</si>
  <si>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</si>
  <si>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</si>
  <si>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</si>
  <si>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</si>
  <si>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</si>
  <si>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</si>
  <si>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</si>
  <si>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</si>
  <si>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</si>
  <si>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</si>
  <si>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</si>
  <si>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</si>
  <si>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</si>
  <si>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</si>
  <si>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</si>
  <si>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</si>
  <si>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</si>
  <si>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</si>
  <si>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</si>
  <si>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</si>
  <si>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</si>
  <si>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</si>
  <si>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</si>
  <si>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</si>
  <si>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</si>
  <si>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</si>
  <si>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</si>
  <si>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</si>
  <si>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</si>
  <si>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</si>
  <si>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</si>
  <si>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</si>
  <si>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</si>
  <si>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</si>
  <si>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</si>
  <si>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</si>
  <si>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</si>
  <si>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</si>
  <si>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</si>
  <si>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</si>
  <si>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</si>
  <si>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</si>
  <si>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</si>
  <si>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</si>
  <si>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</si>
  <si>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</si>
  <si>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</si>
  <si>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</si>
  <si>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</si>
  <si>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</si>
  <si>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</si>
  <si>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</si>
  <si>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</si>
  <si>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</si>
  <si>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</si>
  <si>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</si>
  <si>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</si>
  <si>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</si>
  <si>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</si>
  <si>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</si>
  <si>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</si>
  <si>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</si>
  <si>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</si>
  <si>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</si>
  <si>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</si>
  <si>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</si>
  <si>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</si>
  <si>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</si>
  <si>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</si>
  <si>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</si>
  <si>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</si>
  <si>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</si>
  <si>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</si>
  <si>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</si>
  <si>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</si>
  <si>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</si>
  <si>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</si>
  <si>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</si>
  <si>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</si>
  <si>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</si>
  <si>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</si>
  <si>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</si>
  <si>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</si>
  <si>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</si>
  <si>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</si>
  <si>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</si>
  <si>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</si>
  <si>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</si>
  <si>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</si>
  <si>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</si>
  <si>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</si>
  <si>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</si>
  <si>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</si>
  <si>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</si>
  <si>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</si>
  <si>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</si>
  <si>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</si>
  <si>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</si>
  <si>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</si>
  <si>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</si>
  <si>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</si>
  <si>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</si>
  <si>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</si>
  <si>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</si>
  <si>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</si>
  <si>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</si>
  <si>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</si>
  <si>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</si>
  <si>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</si>
  <si>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</si>
  <si>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</si>
  <si>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</si>
  <si>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</si>
  <si>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</si>
  <si>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</si>
  <si>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</si>
  <si>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</si>
  <si>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</si>
  <si>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</si>
  <si>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</si>
  <si>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</si>
  <si>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</si>
  <si>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</si>
  <si>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</si>
  <si>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</si>
  <si>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</si>
  <si>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</si>
  <si>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</si>
  <si>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</si>
  <si>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</si>
  <si>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</si>
  <si>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</si>
  <si>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</si>
  <si>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</si>
  <si>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</si>
  <si>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</si>
  <si>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</si>
  <si>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</si>
  <si>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</si>
  <si>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</si>
  <si>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</si>
  <si>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</si>
  <si>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</si>
  <si>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</si>
  <si>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</si>
  <si>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</si>
  <si>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</si>
  <si>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</si>
  <si>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</si>
  <si>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</si>
  <si>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</si>
  <si>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</si>
  <si>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</si>
  <si>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</si>
  <si>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</si>
  <si>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</si>
  <si>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</si>
  <si>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</si>
  <si>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</si>
  <si>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</si>
  <si>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</si>
  <si>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</si>
  <si>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</si>
  <si>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</si>
  <si>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</si>
  <si>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</si>
  <si>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</si>
  <si>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</si>
  <si>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</si>
  <si>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</si>
  <si>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</si>
  <si>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</si>
  <si>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</si>
  <si>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</si>
  <si>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</si>
  <si>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</si>
  <si>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</si>
  <si>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</si>
  <si>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</si>
  <si>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</si>
  <si>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</si>
  <si>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</si>
  <si>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</si>
  <si>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</si>
  <si>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</si>
  <si>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</si>
  <si>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</si>
  <si>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</si>
  <si>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</si>
  <si>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</si>
  <si>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</si>
  <si>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</si>
  <si>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</si>
  <si>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</si>
  <si>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</si>
  <si>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</si>
  <si>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</si>
  <si>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</si>
  <si>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</si>
  <si>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</si>
  <si>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</si>
  <si>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</si>
  <si>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</si>
  <si>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</si>
  <si>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</si>
  <si>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</si>
  <si>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</si>
  <si>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</si>
  <si>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</si>
  <si>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</si>
  <si>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</si>
  <si>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</si>
  <si>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</si>
  <si>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</si>
  <si>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</si>
  <si>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</si>
  <si>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</si>
  <si>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</si>
  <si>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</si>
  <si>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</si>
  <si>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</si>
  <si>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</si>
  <si>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</si>
  <si>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</si>
  <si>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</si>
  <si>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</si>
  <si>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</si>
  <si>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</si>
  <si>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</si>
  <si>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</si>
  <si>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</si>
  <si>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</si>
  <si>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</si>
  <si>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</si>
  <si>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</si>
  <si>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</si>
  <si>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</si>
  <si>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</si>
  <si>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</si>
  <si>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</si>
  <si>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</si>
  <si>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</si>
  <si>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</si>
  <si>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</si>
  <si>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</si>
  <si>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</si>
  <si>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</si>
  <si>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</si>
  <si>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</si>
  <si>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</si>
  <si>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</si>
  <si>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</si>
  <si>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</si>
  <si>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</si>
  <si>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</si>
  <si>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</si>
  <si>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</si>
  <si>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</si>
  <si>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</si>
  <si>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</si>
  <si>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</si>
  <si>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</si>
  <si>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</si>
  <si>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</si>
  <si>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</si>
  <si>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</si>
  <si>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</si>
  <si>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</si>
  <si>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</si>
  <si>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</si>
  <si>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</si>
  <si>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</si>
  <si>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</si>
  <si>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</si>
  <si>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</si>
  <si>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</si>
  <si>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</si>
  <si>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</si>
  <si>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</si>
  <si>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</si>
  <si>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</si>
  <si>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</si>
  <si>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</si>
  <si>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</si>
  <si>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</si>
  <si>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</si>
  <si>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</si>
  <si>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</si>
  <si>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</si>
  <si>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</si>
  <si>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</si>
  <si>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</si>
  <si>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</si>
  <si>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</si>
  <si>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</si>
  <si>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</si>
  <si>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</si>
  <si>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</si>
  <si>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</si>
  <si>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</si>
  <si>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</si>
  <si>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</si>
  <si>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</si>
  <si>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</si>
  <si>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</si>
  <si>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</si>
  <si>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</si>
  <si>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</si>
  <si>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</si>
  <si>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</si>
  <si>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</si>
  <si>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</si>
  <si>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</si>
  <si>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</si>
  <si>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</si>
  <si>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</si>
  <si>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</si>
  <si>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</si>
  <si>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</si>
  <si>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</si>
  <si>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</si>
  <si>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</si>
  <si>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</si>
  <si>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</si>
  <si>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</si>
  <si>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</si>
  <si>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</si>
  <si>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</si>
  <si>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</si>
  <si>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</si>
  <si>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</si>
  <si>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</si>
  <si>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</si>
  <si>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</si>
  <si>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</si>
  <si>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</si>
  <si>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</si>
  <si>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</si>
  <si>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</si>
  <si>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</si>
  <si>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</si>
  <si>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</si>
  <si>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</si>
  <si>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</si>
  <si>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</si>
  <si>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</si>
  <si>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</si>
  <si>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</si>
  <si>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</si>
  <si>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</si>
  <si>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</si>
  <si>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</si>
  <si>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</si>
  <si>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</si>
  <si>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</si>
  <si>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</si>
  <si>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</si>
  <si>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</si>
  <si>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</si>
  <si>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</si>
  <si>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</si>
  <si>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</si>
  <si>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</si>
  <si>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</si>
  <si>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</si>
  <si>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</si>
  <si>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</si>
  <si>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</si>
  <si>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</si>
  <si>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</si>
  <si>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</si>
  <si>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</si>
  <si>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</si>
  <si>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</si>
  <si>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</si>
  <si>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</si>
  <si>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</si>
  <si>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</si>
  <si>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</si>
  <si>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</si>
  <si>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</si>
  <si>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</si>
  <si>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</si>
  <si>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</si>
  <si>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</si>
  <si>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</si>
  <si>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</si>
  <si>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</si>
  <si>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</si>
  <si>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</si>
  <si>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</si>
  <si>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</si>
  <si>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</si>
  <si>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</si>
  <si>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</si>
  <si>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</si>
  <si>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</si>
  <si>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</si>
  <si>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</si>
  <si>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</si>
  <si>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</si>
  <si>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</si>
  <si>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</si>
  <si>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</si>
  <si>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</si>
  <si>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</si>
  <si>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</si>
  <si>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</si>
  <si>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</si>
  <si>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</si>
  <si>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</si>
  <si>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</si>
  <si>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</si>
  <si>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</si>
  <si>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</si>
  <si>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</si>
  <si>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</si>
  <si>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</si>
  <si>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</si>
  <si>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</si>
  <si>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</si>
  <si>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</si>
  <si>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</si>
  <si>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</si>
  <si>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</si>
  <si>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</si>
  <si>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</si>
  <si>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</si>
  <si>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</si>
  <si>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</si>
  <si>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</si>
  <si>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</si>
  <si>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</si>
  <si>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</si>
  <si>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</si>
  <si>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</si>
  <si>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</si>
  <si>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</si>
  <si>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</si>
  <si>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</si>
  <si>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</si>
  <si>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</si>
  <si>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</si>
  <si>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</si>
  <si>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</si>
  <si>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</si>
  <si>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</si>
  <si>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</si>
  <si>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</si>
  <si>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</si>
  <si>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</si>
  <si>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</si>
  <si>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</si>
  <si>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</si>
  <si>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</si>
  <si>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</si>
  <si>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</si>
  <si>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</si>
  <si>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</si>
  <si>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</si>
  <si>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</si>
  <si>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</si>
  <si>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</si>
  <si>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</si>
  <si>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</si>
  <si>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</si>
  <si>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</si>
  <si>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</si>
  <si>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</si>
  <si>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</si>
  <si>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</si>
  <si>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</si>
  <si>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</si>
  <si>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</si>
  <si>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</si>
  <si>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</si>
  <si>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</si>
  <si>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</si>
  <si>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</si>
  <si>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</si>
  <si>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</si>
  <si>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</si>
  <si>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</si>
  <si>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</si>
  <si>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</si>
  <si>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</si>
  <si>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</si>
  <si>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</si>
  <si>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</si>
  <si>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</si>
  <si>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</si>
  <si>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</si>
  <si>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</si>
  <si>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</si>
  <si>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</si>
  <si>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</si>
  <si>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</si>
  <si>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</si>
  <si>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</si>
  <si>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</si>
  <si>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</si>
  <si>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</si>
  <si>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</si>
  <si>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</si>
  <si>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</si>
  <si>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</si>
  <si>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</si>
  <si>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</si>
  <si>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</si>
  <si>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</si>
  <si>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</si>
  <si>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</si>
  <si>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</si>
  <si>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</si>
  <si>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</si>
  <si>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</si>
  <si>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</si>
  <si>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</si>
  <si>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</si>
  <si>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</si>
  <si>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</si>
  <si>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</si>
  <si>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</si>
  <si>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</si>
  <si>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</si>
  <si>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</si>
  <si>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</si>
  <si>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</si>
  <si>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</si>
  <si>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</si>
  <si>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</si>
  <si>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</si>
  <si>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</si>
  <si>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</si>
  <si>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</si>
  <si>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</si>
  <si>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</si>
  <si>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</si>
  <si>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</si>
  <si>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</si>
  <si>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</si>
  <si>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</si>
  <si>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</si>
  <si>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</si>
  <si>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</si>
  <si>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</si>
  <si>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</si>
  <si>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</si>
  <si>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</si>
  <si>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</si>
  <si>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</si>
  <si>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</si>
  <si>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</si>
  <si>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</si>
  <si>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</si>
  <si>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</si>
  <si>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</si>
  <si>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</si>
  <si>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</si>
  <si>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</si>
  <si>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</si>
  <si>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</si>
  <si>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</si>
  <si>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</si>
  <si>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</si>
  <si>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</si>
  <si>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</si>
  <si>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</si>
  <si>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</si>
  <si>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</si>
  <si>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</si>
  <si>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</si>
  <si>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</si>
  <si>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</si>
  <si>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</si>
  <si>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</si>
  <si>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</si>
  <si>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</si>
  <si>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</si>
  <si>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</si>
  <si>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</si>
  <si>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</si>
  <si>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</si>
  <si>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</si>
  <si>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</si>
  <si>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</si>
  <si>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</si>
  <si>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</si>
  <si>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</si>
  <si>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</si>
  <si>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</si>
  <si>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</si>
  <si>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</si>
  <si>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</si>
  <si>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</si>
  <si>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</si>
  <si>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</si>
  <si>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</si>
  <si>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</si>
  <si>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</si>
  <si>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</si>
  <si>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</si>
  <si>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</si>
  <si>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</si>
  <si>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</si>
  <si>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</si>
  <si>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</si>
  <si>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</si>
  <si>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</si>
  <si>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</si>
  <si>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</si>
  <si>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</si>
  <si>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</si>
  <si>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</si>
  <si>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</si>
  <si>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</si>
  <si>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</si>
  <si>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</si>
  <si>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</si>
  <si>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</si>
  <si>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</si>
  <si>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</si>
  <si>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</si>
  <si>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</si>
  <si>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</si>
  <si>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</si>
  <si>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</si>
  <si>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</si>
  <si>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</si>
  <si>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</si>
  <si>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</si>
  <si>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</si>
  <si>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</si>
  <si>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</si>
  <si>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</si>
  <si>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</si>
  <si>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</si>
  <si>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</si>
  <si>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</si>
  <si>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</si>
  <si>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</si>
  <si>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</si>
  <si>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</si>
  <si>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</si>
  <si>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</si>
  <si>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</si>
  <si>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</si>
  <si>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</si>
  <si>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</si>
  <si>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</si>
  <si>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</si>
  <si>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</si>
  <si>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</si>
  <si>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</si>
  <si>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</si>
  <si>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</si>
  <si>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</si>
  <si>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</si>
  <si>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</si>
  <si>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</si>
  <si>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</si>
  <si>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</si>
  <si>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</si>
  <si>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</si>
  <si>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</si>
  <si>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</si>
  <si>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</si>
  <si>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</si>
  <si>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</si>
  <si>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</si>
  <si>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</si>
  <si>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</si>
  <si>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</si>
  <si>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</si>
  <si>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</si>
  <si>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</si>
  <si>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</si>
  <si>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</si>
  <si>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</si>
  <si>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</si>
  <si>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</si>
  <si>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</si>
  <si>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</si>
  <si>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</si>
  <si>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</si>
  <si>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</si>
  <si>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</si>
  <si>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</si>
  <si>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</si>
  <si>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</si>
  <si>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</si>
  <si>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</si>
  <si>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</si>
  <si>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</si>
  <si>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</si>
  <si>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</si>
  <si>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</si>
  <si>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</si>
  <si>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</si>
  <si>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</si>
  <si>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</si>
  <si>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</si>
  <si>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</si>
  <si>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</si>
  <si>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</si>
  <si>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</si>
  <si>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</si>
  <si>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</si>
  <si>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</si>
  <si>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</si>
  <si>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</si>
  <si>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</si>
  <si>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</si>
  <si>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</si>
  <si>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</si>
  <si>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</si>
  <si>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</si>
  <si>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</si>
  <si>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</si>
  <si>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</si>
  <si>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</si>
  <si>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</si>
  <si>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</si>
  <si>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</si>
  <si>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</si>
  <si>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</si>
  <si>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</si>
  <si>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</si>
  <si>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</si>
  <si>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</si>
  <si>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</si>
  <si>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</si>
  <si>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</si>
  <si>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</si>
  <si>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</si>
  <si>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</si>
  <si>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</si>
  <si>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</si>
  <si>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</si>
  <si>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</si>
  <si>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</si>
  <si>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</si>
  <si>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</si>
  <si>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</si>
  <si>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</si>
  <si>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</si>
  <si>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</si>
  <si>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</si>
  <si>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</si>
  <si>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</si>
  <si>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</si>
  <si>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</si>
  <si>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</si>
  <si>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</si>
  <si>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</si>
  <si>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</si>
  <si>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</si>
  <si>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</si>
  <si>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</si>
  <si>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</si>
  <si>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</si>
  <si>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</si>
  <si>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</si>
  <si>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</si>
  <si>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</si>
  <si>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</si>
  <si>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</si>
  <si>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</si>
  <si>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</si>
  <si>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</si>
  <si>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</si>
  <si>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</si>
  <si>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</si>
  <si>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</si>
  <si>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</si>
  <si>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</si>
  <si>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</si>
  <si>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</si>
  <si>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</si>
  <si>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</si>
  <si>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</si>
  <si>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</si>
  <si>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</si>
  <si>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</si>
  <si>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</si>
  <si>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</si>
  <si>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</si>
  <si>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</si>
  <si>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</si>
  <si>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</si>
  <si>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</si>
  <si>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</si>
  <si>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</si>
  <si>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</si>
  <si>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</si>
  <si>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</si>
  <si>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</si>
  <si>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</si>
  <si>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</si>
  <si>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</si>
  <si>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</si>
  <si>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</si>
  <si>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</si>
  <si>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</si>
  <si>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</si>
  <si>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</si>
  <si>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</si>
  <si>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</si>
  <si>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</si>
  <si>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</si>
  <si>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</si>
  <si>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</si>
  <si>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</si>
  <si>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</si>
  <si>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</si>
  <si>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</si>
  <si>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</si>
  <si>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</si>
  <si>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</si>
  <si>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</si>
  <si>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</si>
  <si>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</si>
  <si>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</si>
  <si>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</si>
  <si>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</si>
  <si>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</si>
  <si>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</si>
  <si>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</si>
  <si>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</si>
  <si>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</si>
  <si>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</si>
  <si>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</si>
  <si>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</si>
  <si>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</si>
  <si>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</si>
  <si>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</si>
  <si>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</si>
  <si>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</si>
  <si>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</si>
  <si>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</si>
  <si>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</si>
  <si>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</si>
  <si>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</si>
  <si>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</si>
  <si>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</si>
  <si>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</si>
  <si>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</si>
  <si>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</si>
  <si>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</si>
  <si>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</si>
  <si>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</si>
  <si>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</si>
  <si>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</si>
  <si>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</si>
  <si>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</si>
  <si>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</si>
  <si>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</si>
  <si>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</si>
  <si>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</si>
  <si>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</si>
  <si>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</si>
  <si>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</si>
  <si>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</si>
  <si>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</si>
  <si>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</si>
  <si>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</si>
  <si>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</si>
  <si>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</si>
  <si>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</si>
  <si>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</si>
  <si>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</si>
  <si>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</si>
  <si>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</si>
  <si>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</si>
  <si>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</si>
  <si>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</si>
  <si>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</si>
  <si>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</si>
  <si>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</si>
  <si>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</si>
  <si>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</si>
  <si>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</si>
  <si>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</si>
  <si>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</si>
  <si>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</si>
  <si>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</si>
  <si>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</si>
  <si>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</si>
  <si>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</si>
  <si>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</si>
  <si>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</si>
  <si>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</si>
  <si>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</si>
  <si>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</si>
  <si>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</si>
  <si>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</si>
  <si>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</si>
  <si>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</si>
  <si>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</si>
  <si>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</si>
  <si>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</si>
  <si>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</si>
  <si>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</si>
  <si>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</si>
  <si>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</si>
  <si>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</si>
  <si>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</si>
  <si>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</si>
  <si>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</si>
  <si>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</si>
  <si>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</si>
  <si>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</si>
  <si>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</si>
  <si>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</si>
  <si>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</si>
  <si>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</si>
  <si>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</si>
  <si>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</si>
  <si>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</si>
  <si>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</si>
  <si>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</si>
  <si>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</si>
  <si>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</si>
  <si>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</si>
  <si>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</si>
  <si>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</si>
  <si>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</si>
  <si>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</si>
  <si>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</si>
  <si>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</si>
  <si>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</si>
  <si>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</si>
  <si>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</si>
  <si>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</si>
  <si>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</si>
  <si>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</si>
  <si>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</si>
  <si>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</si>
  <si>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</si>
  <si>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</si>
  <si>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</si>
  <si>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</si>
  <si>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</si>
  <si>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</si>
  <si>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</si>
  <si>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</si>
  <si>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</si>
  <si>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</si>
  <si>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</si>
  <si>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</si>
  <si>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</si>
  <si>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</si>
  <si>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</si>
  <si>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</si>
  <si>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</si>
  <si>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</si>
  <si>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</si>
  <si>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</si>
  <si>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</si>
  <si>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</si>
  <si>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</si>
  <si>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</si>
  <si>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</si>
  <si>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</si>
  <si>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</si>
  <si>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</si>
  <si>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</si>
  <si>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</si>
  <si>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</si>
  <si>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</si>
  <si>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</si>
  <si>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</si>
  <si>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</si>
  <si>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</si>
  <si>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</si>
  <si>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</si>
  <si>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</si>
  <si>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</si>
  <si>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</si>
  <si>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</si>
  <si>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</si>
  <si>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</si>
  <si>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</si>
  <si>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</si>
  <si>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</si>
  <si>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</si>
  <si>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</si>
  <si>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</si>
  <si>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</si>
  <si>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</si>
  <si>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</si>
  <si>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</si>
  <si>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</si>
  <si>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</si>
  <si>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</si>
  <si>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</si>
  <si>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</si>
  <si>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</si>
  <si>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</si>
  <si>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</si>
  <si>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</si>
  <si>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</si>
  <si>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</si>
  <si>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</si>
  <si>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</si>
  <si>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</si>
  <si>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</si>
  <si>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</si>
  <si>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</si>
  <si>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</si>
  <si>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</si>
  <si>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</si>
  <si>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</si>
  <si>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</si>
  <si>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</si>
  <si>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</si>
  <si>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</si>
  <si>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</si>
  <si>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</si>
  <si>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</si>
  <si>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</si>
  <si>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</si>
  <si>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</si>
  <si>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</si>
  <si>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</si>
  <si>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</si>
  <si>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</si>
  <si>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</si>
  <si>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</si>
  <si>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</si>
  <si>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</si>
  <si>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</si>
  <si>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</si>
  <si>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</si>
  <si>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</si>
  <si>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</si>
  <si>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</si>
  <si>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</si>
  <si>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</si>
  <si>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</si>
  <si>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</si>
  <si>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</si>
  <si>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</si>
  <si>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</si>
  <si>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</si>
  <si>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</si>
  <si>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</si>
  <si>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</si>
  <si>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</si>
  <si>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</si>
  <si>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</si>
  <si>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</si>
  <si>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</si>
  <si>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</si>
  <si>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</si>
  <si>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</si>
  <si>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</si>
  <si>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</si>
  <si>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</si>
  <si>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</si>
  <si>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</si>
  <si>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</si>
  <si>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</si>
  <si>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</si>
  <si>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</si>
  <si>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</si>
  <si>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</si>
  <si>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</si>
  <si>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</si>
  <si>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</si>
  <si>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</si>
  <si>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</si>
  <si>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</si>
  <si>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</si>
  <si>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</si>
  <si>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</si>
  <si>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</si>
  <si>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</si>
  <si>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</si>
  <si>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</si>
  <si>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</si>
  <si>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</si>
  <si>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</si>
  <si>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</si>
  <si>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</si>
  <si>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</si>
  <si>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</si>
  <si>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</si>
  <si>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</si>
  <si>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</si>
  <si>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</si>
  <si>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</si>
  <si>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</si>
  <si>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</si>
  <si>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</si>
  <si>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</si>
  <si>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</si>
  <si>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</si>
  <si>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</si>
  <si>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</si>
  <si>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</si>
  <si>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</si>
  <si>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</si>
  <si>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</si>
  <si>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</si>
  <si>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</si>
  <si>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</si>
  <si>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</si>
  <si>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</si>
  <si>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</si>
  <si>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</si>
  <si>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</si>
  <si>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</si>
  <si>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</si>
  <si>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</si>
  <si>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</si>
  <si>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</si>
  <si>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</si>
  <si>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</si>
  <si>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</si>
  <si>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</si>
  <si>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</si>
  <si>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</si>
  <si>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</si>
  <si>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</si>
  <si>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</si>
  <si>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</si>
  <si>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</si>
  <si>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</si>
  <si>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</si>
  <si>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</si>
  <si>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</si>
  <si>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</si>
  <si>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</si>
  <si>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</si>
  <si>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</si>
  <si>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</si>
  <si>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</si>
  <si>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</si>
  <si>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</si>
  <si>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</si>
  <si>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</si>
  <si>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</si>
  <si>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</si>
  <si>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</si>
  <si>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</si>
  <si>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</si>
  <si>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</si>
  <si>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</si>
  <si>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</si>
  <si>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</si>
  <si>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</si>
  <si>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</si>
  <si>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</si>
  <si>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</si>
  <si>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</si>
  <si>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</si>
  <si>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</si>
  <si>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</si>
  <si>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</si>
  <si>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</si>
  <si>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</si>
  <si>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</si>
  <si>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</si>
  <si>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</si>
  <si>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</si>
  <si>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</si>
  <si>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</si>
  <si>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</si>
  <si>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</si>
  <si>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</si>
  <si>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</si>
  <si>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</si>
  <si>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</si>
  <si>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</si>
  <si>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</si>
  <si>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</si>
  <si>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</si>
  <si>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</si>
  <si>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</si>
  <si>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</si>
  <si>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</si>
  <si>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</si>
  <si>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</si>
  <si>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</si>
  <si>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</si>
  <si>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</si>
  <si>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</si>
  <si>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</si>
  <si>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</si>
  <si>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</si>
  <si>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</si>
  <si>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</si>
  <si>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</si>
  <si>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</si>
  <si>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</si>
  <si>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</si>
  <si>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</si>
  <si>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</si>
  <si>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</si>
  <si>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</si>
  <si>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</si>
  <si>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</si>
  <si>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</si>
  <si>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</si>
  <si>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</si>
  <si>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</si>
  <si>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</si>
  <si>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</si>
  <si>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</si>
  <si>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</si>
  <si>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</si>
  <si>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</si>
  <si>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</si>
  <si>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</si>
  <si>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</si>
  <si>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</si>
  <si>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</si>
  <si>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</si>
  <si>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</si>
  <si>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</si>
  <si>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</si>
  <si>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</si>
  <si>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</si>
  <si>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</si>
  <si>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</si>
  <si>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</si>
  <si>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</si>
  <si>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</si>
  <si>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</si>
  <si>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</si>
  <si>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</si>
  <si>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</si>
  <si>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</si>
  <si>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</si>
  <si>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</si>
  <si>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</si>
  <si>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</si>
  <si>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</si>
  <si>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</si>
  <si>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</si>
  <si>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</si>
  <si>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</si>
  <si>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</si>
  <si>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</si>
  <si>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</si>
  <si>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</si>
  <si>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</si>
  <si>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</si>
  <si>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</si>
  <si>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</si>
  <si>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</si>
  <si>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</si>
  <si>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</si>
  <si>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</si>
  <si>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</si>
  <si>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</si>
  <si>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</si>
  <si>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</si>
  <si>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</si>
  <si>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</si>
  <si>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</si>
  <si>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</si>
  <si>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</si>
  <si>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</si>
  <si>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</si>
  <si>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</si>
  <si>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</si>
  <si>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</si>
  <si>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</si>
  <si>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</si>
  <si>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</si>
  <si>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</si>
  <si>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</si>
  <si>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</si>
  <si>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</si>
  <si>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</si>
  <si>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</si>
  <si>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</si>
  <si>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</si>
  <si>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</si>
  <si>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</si>
  <si>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</si>
  <si>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</si>
  <si>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</si>
  <si>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</si>
  <si>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</si>
  <si>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</si>
  <si>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</si>
  <si>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</si>
  <si>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</si>
  <si>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</si>
  <si>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</si>
  <si>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</si>
  <si>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</si>
  <si>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</si>
  <si>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</si>
  <si>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</si>
  <si>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</si>
  <si>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</si>
  <si>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</si>
  <si>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</si>
  <si>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</si>
  <si>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</si>
  <si>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</si>
  <si>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</si>
  <si>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</si>
  <si>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</si>
  <si>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</si>
  <si>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</si>
  <si>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</si>
  <si>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</si>
  <si>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</si>
  <si>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</si>
  <si>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</si>
  <si>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</si>
  <si>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</si>
  <si>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</si>
  <si>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</si>
  <si>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</si>
  <si>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</si>
  <si>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</si>
  <si>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</si>
  <si>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</si>
  <si>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</si>
  <si>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</si>
  <si>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</si>
  <si>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</si>
  <si>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</si>
  <si>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</si>
  <si>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</si>
  <si>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</si>
  <si>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</si>
  <si>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</si>
  <si>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</si>
  <si>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</si>
  <si>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</si>
  <si>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</si>
  <si>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</si>
  <si>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</si>
  <si>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</si>
  <si>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</si>
  <si>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</si>
  <si>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</si>
  <si>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</si>
  <si>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</si>
  <si>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</si>
  <si>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</si>
  <si>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</si>
  <si>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</si>
  <si>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</si>
  <si>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</si>
  <si>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</si>
  <si>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</si>
  <si>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</si>
  <si>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</si>
  <si>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</si>
  <si>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</si>
  <si>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</si>
  <si>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</si>
  <si>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</si>
  <si>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</si>
  <si>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</si>
  <si>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</si>
  <si>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</si>
  <si>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</si>
  <si>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</si>
  <si>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</si>
  <si>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</si>
  <si>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</si>
  <si>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</si>
  <si>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</si>
  <si>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</si>
  <si>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</si>
  <si>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</si>
  <si>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</si>
  <si>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</si>
  <si>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</si>
  <si>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</si>
  <si>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</si>
  <si>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</si>
  <si>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</si>
  <si>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</si>
  <si>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</si>
  <si>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</si>
  <si>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</si>
  <si>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</si>
  <si>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</si>
  <si>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</si>
  <si>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</si>
  <si>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</si>
  <si>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</si>
  <si>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</si>
  <si>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</si>
  <si>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</si>
  <si>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</si>
  <si>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</si>
  <si>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</si>
  <si>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</si>
  <si>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</si>
  <si>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</si>
  <si>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</si>
  <si>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</si>
  <si>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</si>
  <si>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</si>
  <si>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</si>
  <si>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</si>
  <si>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</si>
  <si>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</si>
  <si>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</si>
  <si>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</si>
  <si>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</si>
  <si>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</si>
  <si>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</si>
  <si>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</si>
  <si>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</si>
  <si>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</si>
  <si>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</si>
  <si>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</si>
  <si>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</si>
  <si>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</si>
  <si>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</si>
  <si>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</si>
  <si>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</si>
  <si>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</si>
  <si>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</si>
  <si>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</si>
  <si>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</si>
  <si>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</si>
  <si>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</si>
  <si>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</si>
  <si>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</si>
  <si>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</si>
  <si>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</si>
  <si>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</si>
  <si>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</si>
  <si>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</si>
  <si>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</si>
  <si>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</si>
  <si>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</si>
  <si>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</si>
  <si>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</si>
  <si>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</si>
  <si>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</si>
  <si>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</si>
  <si>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</si>
  <si>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</si>
  <si>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</si>
  <si>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</si>
  <si>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</si>
  <si>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</si>
  <si>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</si>
  <si>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</si>
  <si>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</si>
  <si>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</si>
  <si>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</si>
  <si>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</si>
  <si>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</si>
  <si>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</si>
  <si>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</si>
  <si>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</si>
  <si>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</si>
  <si>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</si>
  <si>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</si>
  <si>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</si>
  <si>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</si>
  <si>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</si>
  <si>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</si>
  <si>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</si>
  <si>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</si>
  <si>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</si>
  <si>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</si>
  <si>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</si>
  <si>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</si>
  <si>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</si>
  <si>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</si>
  <si>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</si>
  <si>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</si>
  <si>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</si>
  <si>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</si>
  <si>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</si>
  <si>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</si>
  <si>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</si>
  <si>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</si>
  <si>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</si>
  <si>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</si>
  <si>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</si>
  <si>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</si>
  <si>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</si>
  <si>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</si>
  <si>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</si>
  <si>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</si>
  <si>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</si>
  <si>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</si>
  <si>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</si>
  <si>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</si>
  <si>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</si>
  <si>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</si>
  <si>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</si>
  <si>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</si>
  <si>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</si>
  <si>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</si>
  <si>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</si>
  <si>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</si>
  <si>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</si>
  <si>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</si>
  <si>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</si>
  <si>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</si>
  <si>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</si>
  <si>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</si>
  <si>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</si>
  <si>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</si>
  <si>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</si>
  <si>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</si>
  <si>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</si>
  <si>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</si>
  <si>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</si>
  <si>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</si>
  <si>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</si>
  <si>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</si>
  <si>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</si>
  <si>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</si>
  <si>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</si>
  <si>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</si>
  <si>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</si>
  <si>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</si>
  <si>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</si>
  <si>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</si>
  <si>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</si>
  <si>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</si>
  <si>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</si>
  <si>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</si>
  <si>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</si>
  <si>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</si>
  <si>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</si>
  <si>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</si>
  <si>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</si>
  <si>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</si>
  <si>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</si>
  <si>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</si>
  <si>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</si>
  <si>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</si>
  <si>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</si>
  <si>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</si>
  <si>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</si>
  <si>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</si>
  <si>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</si>
  <si>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</si>
  <si>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</si>
  <si>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</si>
  <si>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</si>
  <si>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</si>
  <si>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</si>
  <si>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</si>
  <si>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</si>
  <si>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</si>
  <si>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</si>
  <si>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</si>
  <si>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</si>
  <si>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</si>
  <si>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</si>
  <si>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</si>
  <si>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</si>
  <si>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</si>
  <si>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</si>
  <si>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</si>
  <si>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</si>
  <si>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</si>
  <si>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</si>
  <si>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</si>
  <si>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</si>
  <si>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</si>
  <si>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</si>
  <si>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</si>
  <si>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</si>
  <si>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</si>
  <si>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</si>
  <si>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</si>
  <si>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</si>
  <si>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</si>
  <si>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</si>
  <si>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</si>
  <si>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</si>
  <si>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</si>
  <si>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</si>
  <si>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</si>
  <si>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</si>
  <si>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</si>
  <si>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</si>
  <si>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</si>
  <si>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</si>
  <si>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</si>
  <si>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</si>
  <si>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</si>
  <si>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</si>
  <si>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</si>
  <si>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</si>
  <si>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</si>
  <si>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</si>
  <si>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</si>
  <si>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</si>
  <si>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</si>
  <si>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</si>
  <si>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</si>
  <si>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</si>
  <si>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</si>
  <si>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</si>
  <si>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</si>
  <si>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</si>
  <si>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</si>
  <si>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</si>
  <si>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</si>
  <si>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</si>
  <si>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</si>
  <si>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</si>
  <si>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</si>
  <si>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</si>
  <si>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</si>
  <si>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</si>
  <si>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</si>
  <si>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</si>
  <si>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</si>
  <si>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</si>
  <si>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</si>
  <si>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</si>
  <si>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</si>
  <si>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</si>
  <si>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</si>
  <si>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</si>
  <si>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</si>
  <si>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</si>
  <si>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</si>
  <si>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</si>
  <si>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</si>
  <si>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</si>
  <si>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</si>
  <si>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</si>
  <si>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</si>
  <si>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</si>
  <si>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</si>
  <si>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</si>
  <si>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</si>
  <si>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</si>
  <si>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</si>
  <si>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</si>
  <si>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</si>
  <si>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</si>
  <si>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</si>
  <si>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</si>
  <si>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</si>
  <si>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</si>
  <si>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</si>
  <si>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</si>
  <si>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</si>
  <si>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</si>
  <si>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</si>
  <si>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</si>
  <si>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</si>
  <si>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</si>
  <si>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</si>
  <si>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</si>
  <si>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</si>
  <si>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</si>
  <si>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</si>
  <si>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</si>
  <si>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</si>
  <si>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</si>
  <si>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</si>
  <si>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</si>
  <si>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</si>
  <si>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</si>
  <si>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</si>
  <si>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</si>
  <si>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</si>
  <si>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</si>
  <si>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</si>
  <si>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</si>
  <si>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</si>
  <si>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</si>
  <si>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</si>
  <si>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</si>
  <si>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</si>
  <si>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</si>
  <si>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</si>
  <si>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</si>
  <si>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</si>
  <si>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</si>
  <si>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</si>
  <si>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</si>
  <si>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</si>
  <si>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</si>
  <si>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</si>
  <si>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</si>
  <si>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</si>
  <si>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</si>
  <si>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</si>
  <si>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</si>
  <si>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</si>
  <si>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</si>
  <si>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</si>
  <si>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</si>
  <si>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</si>
  <si>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</si>
  <si>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</si>
  <si>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</si>
  <si>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</si>
  <si>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</si>
  <si>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</si>
  <si>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</si>
  <si>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</si>
  <si>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</si>
  <si>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</si>
  <si>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</si>
  <si>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</si>
  <si>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</si>
  <si>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</si>
  <si>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</si>
  <si>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</si>
  <si>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</si>
  <si>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</si>
  <si>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</si>
  <si>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</si>
  <si>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</si>
  <si>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</si>
  <si>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</si>
  <si>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</si>
  <si>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</si>
  <si>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</si>
  <si>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</si>
  <si>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</si>
  <si>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</si>
  <si>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</si>
  <si>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</si>
  <si>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</si>
  <si>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</si>
  <si>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</si>
  <si>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</si>
  <si>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</si>
  <si>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</si>
  <si>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</si>
  <si>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</si>
  <si>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</si>
  <si>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</si>
  <si>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</si>
  <si>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</si>
  <si>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</si>
  <si>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</si>
  <si>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</si>
  <si>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</si>
  <si>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</si>
  <si>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</si>
  <si>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</si>
  <si>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</si>
  <si>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</si>
  <si>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</si>
  <si>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</si>
  <si>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</si>
  <si>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</si>
  <si>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</si>
  <si>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</si>
  <si>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</si>
  <si>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</si>
  <si>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</si>
  <si>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</si>
  <si>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</si>
  <si>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</si>
  <si>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</si>
  <si>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</si>
  <si>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</si>
  <si>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</si>
  <si>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</si>
  <si>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</si>
  <si>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</si>
  <si>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</si>
  <si>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</si>
  <si>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</si>
  <si>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</si>
  <si>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</si>
  <si>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</si>
  <si>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</si>
  <si>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</si>
  <si>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</si>
  <si>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</si>
  <si>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</si>
  <si>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</si>
  <si>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</si>
  <si>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</si>
  <si>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</si>
  <si>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</si>
  <si>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</si>
  <si>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</si>
  <si>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</si>
  <si>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</si>
  <si>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</si>
  <si>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</si>
  <si>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</si>
  <si>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</si>
  <si>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</si>
  <si>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</si>
  <si>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</si>
  <si>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</si>
  <si>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</si>
  <si>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</si>
  <si>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</si>
  <si>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</si>
  <si>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</si>
  <si>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</si>
  <si>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</si>
  <si>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</si>
  <si>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</si>
  <si>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</si>
  <si>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</si>
  <si>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</si>
  <si>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</si>
  <si>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</si>
  <si>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</si>
  <si>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</si>
  <si>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</si>
  <si>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</si>
  <si>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</si>
  <si>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</si>
  <si>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</si>
  <si>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</si>
  <si>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</si>
  <si>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</si>
  <si>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</si>
  <si>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</si>
  <si>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</si>
  <si>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</si>
  <si>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</si>
  <si>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</si>
  <si>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</si>
  <si>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</si>
  <si>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</si>
  <si>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</si>
  <si>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</si>
  <si>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</si>
  <si>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</si>
  <si>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</si>
  <si>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</si>
  <si>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</si>
  <si>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</si>
  <si>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</si>
  <si>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</si>
  <si>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</si>
  <si>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</si>
  <si>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</si>
  <si>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</si>
  <si>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</si>
  <si>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</si>
  <si>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</si>
  <si>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</si>
  <si>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</si>
  <si>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</si>
  <si>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</si>
  <si>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</si>
  <si>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</si>
  <si>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</si>
  <si>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</si>
  <si>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</si>
  <si>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</si>
  <si>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</si>
  <si>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</si>
  <si>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</si>
  <si>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</si>
  <si>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</si>
  <si>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</si>
  <si>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</si>
  <si>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</si>
  <si>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</si>
  <si>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</si>
  <si>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</si>
  <si>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</si>
  <si>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</si>
  <si>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</si>
  <si>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</si>
  <si>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</si>
  <si>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</si>
  <si>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</si>
  <si>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</si>
  <si>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</si>
  <si>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</si>
  <si>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</si>
  <si>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</si>
  <si>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</si>
  <si>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</si>
  <si>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</si>
  <si>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</si>
  <si>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</si>
  <si>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</si>
  <si>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</si>
  <si>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</si>
  <si>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</si>
  <si>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</si>
  <si>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</si>
  <si>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</si>
  <si>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</si>
  <si>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</si>
  <si>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</si>
  <si>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</si>
  <si>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</si>
  <si>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</si>
  <si>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</si>
  <si>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</si>
  <si>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</si>
  <si>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</si>
  <si>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</si>
  <si>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</si>
  <si>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</si>
  <si>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</si>
  <si>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</si>
  <si>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</si>
  <si>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</si>
  <si>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</si>
  <si>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</si>
  <si>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</si>
  <si>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</si>
  <si>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</si>
  <si>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</si>
  <si>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</si>
  <si>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</si>
  <si>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</si>
  <si>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</si>
  <si>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</si>
  <si>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</si>
  <si>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</si>
  <si>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</si>
  <si>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</si>
  <si>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</si>
  <si>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</si>
  <si>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</si>
  <si>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</si>
  <si>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</si>
  <si>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</si>
  <si>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</si>
  <si>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</si>
  <si>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</si>
  <si>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</si>
  <si>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</si>
  <si>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</si>
  <si>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</si>
  <si>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</si>
  <si>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</si>
  <si>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</si>
  <si>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</si>
  <si>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</si>
  <si>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</si>
  <si>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</si>
  <si>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</si>
  <si>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</si>
  <si>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</si>
  <si>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</si>
  <si>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</si>
  <si>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</si>
  <si>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</si>
  <si>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</si>
  <si>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</si>
  <si>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</si>
  <si>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</si>
  <si>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</si>
  <si>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</si>
  <si>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</si>
  <si>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</si>
  <si>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</si>
  <si>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</si>
  <si>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</si>
  <si>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</si>
  <si>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</si>
  <si>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</si>
  <si>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</si>
  <si>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</si>
  <si>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</si>
  <si>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</si>
  <si>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</si>
  <si>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</si>
  <si>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</si>
  <si>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</si>
  <si>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</si>
  <si>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</si>
  <si>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</si>
  <si>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</si>
  <si>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</si>
  <si>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</si>
  <si>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</si>
  <si>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</si>
  <si>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</si>
  <si>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</si>
  <si>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</si>
  <si>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</si>
  <si>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</si>
  <si>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</si>
  <si>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</si>
  <si>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</si>
  <si>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</si>
  <si>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</si>
  <si>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</si>
  <si>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</si>
  <si>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</si>
  <si>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</si>
  <si>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</si>
  <si>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</si>
  <si>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</si>
  <si>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</si>
  <si>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</si>
  <si>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</si>
  <si>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</si>
  <si>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</si>
  <si>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</si>
  <si>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</si>
  <si>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</si>
  <si>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</si>
  <si>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</si>
  <si>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</si>
  <si>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</si>
  <si>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</si>
  <si>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</si>
  <si>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</si>
  <si>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</si>
  <si>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</si>
  <si>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</si>
  <si>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</si>
  <si>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</si>
  <si>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</si>
  <si>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</si>
  <si>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</si>
  <si>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</si>
  <si>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</si>
  <si>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</si>
  <si>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</si>
  <si>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</si>
  <si>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</si>
  <si>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</si>
  <si>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</si>
  <si>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</si>
  <si>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</si>
  <si>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</si>
  <si>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</si>
  <si>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</si>
  <si>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</si>
  <si>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</si>
  <si>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</si>
  <si>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</si>
  <si>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</si>
  <si>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</si>
  <si>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</si>
  <si>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</si>
  <si>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</si>
  <si>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</si>
  <si>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</si>
  <si>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</si>
  <si>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</si>
  <si>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</si>
  <si>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</si>
  <si>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</si>
  <si>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</si>
  <si>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</si>
  <si>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</si>
  <si>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</si>
  <si>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</si>
  <si>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</si>
  <si>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</si>
  <si>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</si>
  <si>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</si>
  <si>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</si>
  <si>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</si>
  <si>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</si>
  <si>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</si>
  <si>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</si>
  <si>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</si>
  <si>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</si>
  <si>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</si>
  <si>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</si>
  <si>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</si>
  <si>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</si>
  <si>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</si>
  <si>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</si>
  <si>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</si>
  <si>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</si>
  <si>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</si>
  <si>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</si>
  <si>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</si>
  <si>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</si>
  <si>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</si>
  <si>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</si>
  <si>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</si>
  <si>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</si>
  <si>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</si>
  <si>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</si>
  <si>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</si>
  <si>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</si>
  <si>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</si>
  <si>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</si>
  <si>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</si>
  <si>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</si>
  <si>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</si>
  <si>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</si>
  <si>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</si>
  <si>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</si>
  <si>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</si>
  <si>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</si>
  <si>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</si>
  <si>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</si>
  <si>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</si>
  <si>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</si>
  <si>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</si>
  <si>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</si>
  <si>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</si>
  <si>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</si>
  <si>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</si>
  <si>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</si>
  <si>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</si>
  <si>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</si>
  <si>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</si>
  <si>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</si>
  <si>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</si>
  <si>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</si>
  <si>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</si>
  <si>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</si>
  <si>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</si>
  <si>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</si>
  <si>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</si>
  <si>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</si>
  <si>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</si>
  <si>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</si>
  <si>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</si>
  <si>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</si>
  <si>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</si>
  <si>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</si>
  <si>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</si>
  <si>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</si>
  <si>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</si>
  <si>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</si>
  <si>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</si>
  <si>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</si>
  <si>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</si>
  <si>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</si>
  <si>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</si>
  <si>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</si>
  <si>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</si>
  <si>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</si>
  <si>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</si>
  <si>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</si>
  <si>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</si>
  <si>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</si>
  <si>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</si>
  <si>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</si>
  <si>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</si>
  <si>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</si>
  <si>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</si>
  <si>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</si>
  <si>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</si>
  <si>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</si>
  <si>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</si>
  <si>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</si>
  <si>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</si>
  <si>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</si>
  <si>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</si>
  <si>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</si>
  <si>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</si>
  <si>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</si>
  <si>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</si>
  <si>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</si>
  <si>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</si>
  <si>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</si>
  <si>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</si>
  <si>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</si>
  <si>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</si>
  <si>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</si>
  <si>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</si>
  <si>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</si>
  <si>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</si>
  <si>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</si>
  <si>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</si>
  <si>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</si>
  <si>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</si>
  <si>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</si>
  <si>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</si>
  <si>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</si>
  <si>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</si>
  <si>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</si>
  <si>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</si>
  <si>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</si>
  <si>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</si>
  <si>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</si>
  <si>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</si>
  <si>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</si>
  <si>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</si>
  <si>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</si>
  <si>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</si>
  <si>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</si>
  <si>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</si>
  <si>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</si>
  <si>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</si>
  <si>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</si>
  <si>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</si>
  <si>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</si>
  <si>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</si>
  <si>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</si>
  <si>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</si>
  <si>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</si>
  <si>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</si>
  <si>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</si>
  <si>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</si>
  <si>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</si>
  <si>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</si>
  <si>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</si>
  <si>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</si>
  <si>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</si>
  <si>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</si>
  <si>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</si>
  <si>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</si>
  <si>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</si>
  <si>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</si>
  <si>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</si>
  <si>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</si>
  <si>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</si>
  <si>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</si>
  <si>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</si>
  <si>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</si>
  <si>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</si>
  <si>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</si>
  <si>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</si>
  <si>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</si>
  <si>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</si>
  <si>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</si>
  <si>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</si>
  <si>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</si>
  <si>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</si>
  <si>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</si>
  <si>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</si>
  <si>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</si>
  <si>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</si>
  <si>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</si>
  <si>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</si>
  <si>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</si>
  <si>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</si>
  <si>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</si>
  <si>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</si>
  <si>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</si>
  <si>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</si>
  <si>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</si>
  <si>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</si>
  <si>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</si>
  <si>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</si>
  <si>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</si>
  <si>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</si>
  <si>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</si>
  <si>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</si>
  <si>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</si>
  <si>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</si>
  <si>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</si>
  <si>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</si>
  <si>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</si>
  <si>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</si>
  <si>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</si>
  <si>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</si>
  <si>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</si>
  <si>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</si>
  <si>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</si>
  <si>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</si>
  <si>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</si>
  <si>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</si>
  <si>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</si>
  <si>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</si>
  <si>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</si>
  <si>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</si>
  <si>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</si>
  <si>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</si>
  <si>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</si>
  <si>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</si>
  <si>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</si>
  <si>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</si>
  <si>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</si>
  <si>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</si>
  <si>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</si>
  <si>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</si>
  <si>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</si>
  <si>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</si>
  <si>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</si>
  <si>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</si>
  <si>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</si>
  <si>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</si>
  <si>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</si>
  <si>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</si>
  <si>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</si>
  <si>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</si>
  <si>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</si>
  <si>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</si>
  <si>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</si>
  <si>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</si>
  <si>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</si>
  <si>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</si>
  <si>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</si>
  <si>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</si>
  <si>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</si>
  <si>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</si>
  <si>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</si>
  <si>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</si>
  <si>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</si>
  <si>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</si>
  <si>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</si>
  <si>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</si>
  <si>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</si>
  <si>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</si>
  <si>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</si>
  <si>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</si>
  <si>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</si>
  <si>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</si>
  <si>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</si>
  <si>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</si>
  <si>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</si>
  <si>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</si>
  <si>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</si>
  <si>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</si>
  <si>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</si>
  <si>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</si>
  <si>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</si>
  <si>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</si>
  <si>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</si>
  <si>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</si>
  <si>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</si>
  <si>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</si>
  <si>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</si>
  <si>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</si>
  <si>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</si>
  <si>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</si>
  <si>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</si>
  <si>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</si>
  <si>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</si>
  <si>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</si>
  <si>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</si>
  <si>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</si>
  <si>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</si>
  <si>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</si>
  <si>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</si>
  <si>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</si>
  <si>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</si>
  <si>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</si>
  <si>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</si>
  <si>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</si>
  <si>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</si>
  <si>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</si>
  <si>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</si>
  <si>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</si>
  <si>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</si>
  <si>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</si>
  <si>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</si>
  <si>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</si>
  <si>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</si>
  <si>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</si>
  <si>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</si>
  <si>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</si>
  <si>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</si>
  <si>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</si>
  <si>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</si>
  <si>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</si>
  <si>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</si>
  <si>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</si>
  <si>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</si>
  <si>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</si>
  <si>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</si>
  <si>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</si>
  <si>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</si>
  <si>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</si>
  <si>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</si>
  <si>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</si>
  <si>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</si>
  <si>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</si>
  <si>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</si>
  <si>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</si>
  <si>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</si>
  <si>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</si>
  <si>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</si>
  <si>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</si>
  <si>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</si>
  <si>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</si>
  <si>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</si>
  <si>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</si>
  <si>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</si>
  <si>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</si>
  <si>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</si>
  <si>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</si>
  <si>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</si>
  <si>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</si>
  <si>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</si>
  <si>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</si>
  <si>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</si>
  <si>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</si>
  <si>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</si>
  <si>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</si>
  <si>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</si>
  <si>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</si>
  <si>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</si>
  <si>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</si>
  <si>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</si>
  <si>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</si>
  <si>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</si>
  <si>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</si>
  <si>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</si>
  <si>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</si>
  <si>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</si>
  <si>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</si>
  <si>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</si>
  <si>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</si>
  <si>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</si>
  <si>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</si>
  <si>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</si>
  <si>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</si>
  <si>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</si>
  <si>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</si>
  <si>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</si>
  <si>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</si>
  <si>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</si>
  <si>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</si>
  <si>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</si>
  <si>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</si>
  <si>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</si>
  <si>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</si>
  <si>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</si>
  <si>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</si>
  <si>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</si>
  <si>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</si>
  <si>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</si>
  <si>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</si>
  <si>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</si>
  <si>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</si>
  <si>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</si>
  <si>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</si>
  <si>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</si>
  <si>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</si>
  <si>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</si>
  <si>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</si>
  <si>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</si>
  <si>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</si>
  <si>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</si>
  <si>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</si>
  <si>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</si>
  <si>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</si>
  <si>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</si>
  <si>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</si>
  <si>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</si>
  <si>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</si>
  <si>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</si>
  <si>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</si>
  <si>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</si>
  <si>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</si>
  <si>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</si>
  <si>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</si>
  <si>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</si>
  <si>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</si>
  <si>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</si>
  <si>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</si>
  <si>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</si>
  <si>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</si>
  <si>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</si>
  <si>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</si>
  <si>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</si>
  <si>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</si>
  <si>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</si>
  <si>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</si>
  <si>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</si>
  <si>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</si>
  <si>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</si>
  <si>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</si>
  <si>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</si>
  <si>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</si>
  <si>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</si>
  <si>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</si>
  <si>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</si>
  <si>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</si>
  <si>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</si>
  <si>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</si>
  <si>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</si>
  <si>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</si>
  <si>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</si>
  <si>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</si>
  <si>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</si>
  <si>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</si>
  <si>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</si>
  <si>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</si>
  <si>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</si>
  <si>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</si>
  <si>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</si>
  <si>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</si>
  <si>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</si>
  <si>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</si>
  <si>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</si>
  <si>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</si>
  <si>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</si>
  <si>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</si>
  <si>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</si>
  <si>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</si>
  <si>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</si>
  <si>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</si>
  <si>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</si>
  <si>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</si>
  <si>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</si>
  <si>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</si>
  <si>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</si>
  <si>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</si>
  <si>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</si>
  <si>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</si>
  <si>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</si>
  <si>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</si>
  <si>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</si>
  <si>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</si>
  <si>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</si>
  <si>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</si>
  <si>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</si>
  <si>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</si>
  <si>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</si>
  <si>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</si>
  <si>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</si>
  <si>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</si>
  <si>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</si>
  <si>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</si>
  <si>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</si>
  <si>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</si>
  <si>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</si>
  <si>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</si>
  <si>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</si>
  <si>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</si>
  <si>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</si>
  <si>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</si>
  <si>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</si>
  <si>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</si>
  <si>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</si>
  <si>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</si>
  <si>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</si>
  <si>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</si>
  <si>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</si>
  <si>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</si>
  <si>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</si>
  <si>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</si>
  <si>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</si>
  <si>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</si>
  <si>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</si>
  <si>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</si>
  <si>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</si>
  <si>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</si>
  <si>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</si>
  <si>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</si>
  <si>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</si>
  <si>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</si>
  <si>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</si>
  <si>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</si>
  <si>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</si>
  <si>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</si>
  <si>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</si>
  <si>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</si>
  <si>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</si>
  <si>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</si>
  <si>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</si>
  <si>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</si>
  <si>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</si>
  <si>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</si>
  <si>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</si>
  <si>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</si>
  <si>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</si>
  <si>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</si>
  <si>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</si>
  <si>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</si>
  <si>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</si>
  <si>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</si>
  <si>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</si>
  <si>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</si>
  <si>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</si>
  <si>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</si>
  <si>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</si>
  <si>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</si>
  <si>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</si>
  <si>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</si>
  <si>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</si>
  <si>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</si>
  <si>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</si>
  <si>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</si>
  <si>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</si>
  <si>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</si>
  <si>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</si>
  <si>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</si>
  <si>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</si>
  <si>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</si>
  <si>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</si>
  <si>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</si>
  <si>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</si>
  <si>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</si>
  <si>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</si>
  <si>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</si>
  <si>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</si>
  <si>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</si>
  <si>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</si>
  <si>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</si>
  <si>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</si>
  <si>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</si>
  <si>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</si>
  <si>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</si>
  <si>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</si>
  <si>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</si>
  <si>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</si>
  <si>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</si>
  <si>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</si>
  <si>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</si>
  <si>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</si>
  <si>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</si>
  <si>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</si>
  <si>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</si>
  <si>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</si>
  <si>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</si>
  <si>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</si>
  <si>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</si>
  <si>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</si>
  <si>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</si>
  <si>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</si>
  <si>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</si>
  <si>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</si>
  <si>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</si>
  <si>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</si>
  <si>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</si>
  <si>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</si>
  <si>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</si>
  <si>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</si>
  <si>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</si>
  <si>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</si>
  <si>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</si>
  <si>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</si>
  <si>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</si>
  <si>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</si>
  <si>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</si>
  <si>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</si>
  <si>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</si>
  <si>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</si>
  <si>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</si>
  <si>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</si>
  <si>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</si>
  <si>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</si>
  <si>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</si>
  <si>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</si>
  <si>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</si>
  <si>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</si>
  <si>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</si>
  <si>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</si>
  <si>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</si>
  <si>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</si>
  <si>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</si>
  <si>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</si>
  <si>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</si>
  <si>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</si>
  <si>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</si>
  <si>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</si>
  <si>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</si>
  <si>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</si>
  <si>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</si>
  <si>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</si>
  <si>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</si>
  <si>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</si>
  <si>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</si>
  <si>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</si>
  <si>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</si>
  <si>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</si>
  <si>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</si>
  <si>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</si>
  <si>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</si>
  <si>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</si>
  <si>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</si>
  <si>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</si>
  <si>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</si>
  <si>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</si>
  <si>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</si>
  <si>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</si>
  <si>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</si>
  <si>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</si>
  <si>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</si>
  <si>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</si>
  <si>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</si>
  <si>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</si>
  <si>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</si>
  <si>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</si>
  <si>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</si>
  <si>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</si>
  <si>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</si>
  <si>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</si>
  <si>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</si>
  <si>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</si>
  <si>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</si>
  <si>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</si>
  <si>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</si>
  <si>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</si>
  <si>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</si>
  <si>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</si>
  <si>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</si>
  <si>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</si>
  <si>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</si>
  <si>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</si>
  <si>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</si>
  <si>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</si>
  <si>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</si>
  <si>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</si>
  <si>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</si>
  <si>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</si>
  <si>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</si>
  <si>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</si>
  <si>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</si>
  <si>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</si>
  <si>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</si>
  <si>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</si>
  <si>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</si>
  <si>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</si>
  <si>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</si>
  <si>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</si>
  <si>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</si>
  <si>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</si>
  <si>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</si>
  <si>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</si>
  <si>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</si>
  <si>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</si>
  <si>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</si>
  <si>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</si>
  <si>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</si>
  <si>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</si>
  <si>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</si>
  <si>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</si>
  <si>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</si>
  <si>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</si>
  <si>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</si>
  <si>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</si>
  <si>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</si>
  <si>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</si>
  <si>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</si>
  <si>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</si>
  <si>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</si>
  <si>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</si>
  <si>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</si>
  <si>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</si>
  <si>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</si>
  <si>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</si>
  <si>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</si>
  <si>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</si>
  <si>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</si>
  <si>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</si>
  <si>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</si>
  <si>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</si>
  <si>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</si>
  <si>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</si>
  <si>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</si>
  <si>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</si>
  <si>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</si>
  <si>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</si>
  <si>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</si>
  <si>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</si>
  <si>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</si>
  <si>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</si>
  <si>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</si>
  <si>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</si>
  <si>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</si>
  <si>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</si>
  <si>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</si>
  <si>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</si>
  <si>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</si>
  <si>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</si>
  <si>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</si>
  <si>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</si>
  <si>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</si>
  <si>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</si>
  <si>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</si>
  <si>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</si>
  <si>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</si>
  <si>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</si>
  <si>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</si>
  <si>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</si>
  <si>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</si>
  <si>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</si>
  <si>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</si>
  <si>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</si>
  <si>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</si>
  <si>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</si>
  <si>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</si>
  <si>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</si>
  <si>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</si>
  <si>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</si>
  <si>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</si>
  <si>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</si>
  <si>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</si>
  <si>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</si>
  <si>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</si>
  <si>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</si>
  <si>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</si>
  <si>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</si>
  <si>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</si>
  <si>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</si>
  <si>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</si>
  <si>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</si>
  <si>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</si>
  <si>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</si>
  <si>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</si>
  <si>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</si>
  <si>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</si>
  <si>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</si>
  <si>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</si>
  <si>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</si>
  <si>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</si>
  <si>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</si>
  <si>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</si>
  <si>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</si>
  <si>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</si>
  <si>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</si>
  <si>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</si>
  <si>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</si>
  <si>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</si>
  <si>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</si>
  <si>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</si>
  <si>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</si>
  <si>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</si>
  <si>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</si>
  <si>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</si>
  <si>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</si>
  <si>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</si>
  <si>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</si>
  <si>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</si>
  <si>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</si>
  <si>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</si>
  <si>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</si>
  <si>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</si>
  <si>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</si>
  <si>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</si>
  <si>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</si>
  <si>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</si>
  <si>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</si>
  <si>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</si>
  <si>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</si>
  <si>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</si>
  <si>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</si>
  <si>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</si>
  <si>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</si>
  <si>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</si>
  <si>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</si>
  <si>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</si>
  <si>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</si>
  <si>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</si>
  <si>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</si>
  <si>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</si>
  <si>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</si>
  <si>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</si>
  <si>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</si>
  <si>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</si>
  <si>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</si>
  <si>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</si>
  <si>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</si>
  <si>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</si>
  <si>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</si>
  <si>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</si>
  <si>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</si>
  <si>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</si>
  <si>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</si>
  <si>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</si>
  <si>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</si>
  <si>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</si>
  <si>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</si>
  <si>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</si>
  <si>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</si>
  <si>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</si>
  <si>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</si>
  <si>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</si>
  <si>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</si>
  <si>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</si>
  <si>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</si>
  <si>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</si>
  <si>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</si>
  <si>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</si>
  <si>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</si>
  <si>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</si>
  <si>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</si>
  <si>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</si>
  <si>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</si>
  <si>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</si>
  <si>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</si>
  <si>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</si>
  <si>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</si>
  <si>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</si>
  <si>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</si>
  <si>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</si>
  <si>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</si>
  <si>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</si>
  <si>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</si>
  <si>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</si>
  <si>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</si>
  <si>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</si>
  <si>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</si>
  <si>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</si>
  <si>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</si>
  <si>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</si>
  <si>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</si>
  <si>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</si>
  <si>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</si>
  <si>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</si>
  <si>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</si>
  <si>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</si>
  <si>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</si>
  <si>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</si>
  <si>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</si>
  <si>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</si>
  <si>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</si>
  <si>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</si>
  <si>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</si>
  <si>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</si>
  <si>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</si>
  <si>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</si>
  <si>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</si>
  <si>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</si>
  <si>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</si>
  <si>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</si>
  <si>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</si>
  <si>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</si>
  <si>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</si>
  <si>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</si>
  <si>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</si>
  <si>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</si>
  <si>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</si>
  <si>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</si>
  <si>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</si>
  <si>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</si>
  <si>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</si>
  <si>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</si>
  <si>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</si>
  <si>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</si>
  <si>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</si>
  <si>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</si>
  <si>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</si>
  <si>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</si>
  <si>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</si>
  <si>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</si>
  <si>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</si>
  <si>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</si>
  <si>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</si>
  <si>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</si>
  <si>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</si>
  <si>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</si>
  <si>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</si>
  <si>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</si>
  <si>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</si>
  <si>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</si>
  <si>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</si>
  <si>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</si>
  <si>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</si>
  <si>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</si>
  <si>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</si>
  <si>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</si>
  <si>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</si>
  <si>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</si>
  <si>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</si>
  <si>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</si>
  <si>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</si>
  <si>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</si>
  <si>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</si>
  <si>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</si>
  <si>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</si>
  <si>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</si>
  <si>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</si>
  <si>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</si>
  <si>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</si>
  <si>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</si>
  <si>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</si>
  <si>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</si>
  <si>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</si>
  <si>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</si>
  <si>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</si>
  <si>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</si>
  <si>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</si>
  <si>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</si>
  <si>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</si>
  <si>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</si>
  <si>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</si>
  <si>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</si>
  <si>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</si>
  <si>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</si>
  <si>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</si>
  <si>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</si>
  <si>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</si>
  <si>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</si>
  <si>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</si>
  <si>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</si>
  <si>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</si>
  <si>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</si>
  <si>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</si>
  <si>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</si>
  <si>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</si>
  <si>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</si>
  <si>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</si>
  <si>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</si>
  <si>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</si>
  <si>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</si>
  <si>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</si>
  <si>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</si>
  <si>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</si>
  <si>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</si>
  <si>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</si>
  <si>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</si>
  <si>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</si>
  <si>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</si>
  <si>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</si>
  <si>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</si>
  <si>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</si>
  <si>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</si>
  <si>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</si>
  <si>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</si>
  <si>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</si>
  <si>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</si>
  <si>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</si>
  <si>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</si>
  <si>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</si>
  <si>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</si>
  <si>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</si>
  <si>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</si>
  <si>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</si>
  <si>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</si>
  <si>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</si>
  <si>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</si>
  <si>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</si>
  <si>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</si>
  <si>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</si>
  <si>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</si>
  <si>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</si>
  <si>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</si>
  <si>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</si>
  <si>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</si>
  <si>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</si>
  <si>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</si>
  <si>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</si>
  <si>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</si>
  <si>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</si>
  <si>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</si>
  <si>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</si>
  <si>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</si>
  <si>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</si>
  <si>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</si>
  <si>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</si>
  <si>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</si>
  <si>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</si>
  <si>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</si>
  <si>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</si>
  <si>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</si>
  <si>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</si>
  <si>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</si>
  <si>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</si>
  <si>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</si>
  <si>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</si>
  <si>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</si>
  <si>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</si>
  <si>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</si>
  <si>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</si>
  <si>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</si>
  <si>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</si>
  <si>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</si>
  <si>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</si>
  <si>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</si>
  <si>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</si>
  <si>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</si>
  <si>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</si>
  <si>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</si>
  <si>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</si>
  <si>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</si>
  <si>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</si>
  <si>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</si>
  <si>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</si>
  <si>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</si>
  <si>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</si>
  <si>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</si>
  <si>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</si>
  <si>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</si>
  <si>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</si>
  <si>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</si>
  <si>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</si>
  <si>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</si>
  <si>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</si>
  <si>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</si>
  <si>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</si>
  <si>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</si>
  <si>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</si>
  <si>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</si>
  <si>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</si>
  <si>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</si>
  <si>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</si>
  <si>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</si>
  <si>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</si>
  <si>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</si>
  <si>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</si>
  <si>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</si>
  <si>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</si>
  <si>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</si>
  <si>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</si>
  <si>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</si>
  <si>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</si>
  <si>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</si>
  <si>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</si>
  <si>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</si>
  <si>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</si>
  <si>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</si>
  <si>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</si>
  <si>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</si>
  <si>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</si>
  <si>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</si>
  <si>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</si>
  <si>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</si>
  <si>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</si>
  <si>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</si>
  <si>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</si>
  <si>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</si>
  <si>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</si>
  <si>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</si>
  <si>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</si>
  <si>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</si>
  <si>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</si>
  <si>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</si>
  <si>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</si>
  <si>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</si>
  <si>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</si>
  <si>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</si>
  <si>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</si>
  <si>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</si>
  <si>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</si>
  <si>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</si>
  <si>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</si>
  <si>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</si>
  <si>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</si>
  <si>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</si>
  <si>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</si>
  <si>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</si>
  <si>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</si>
  <si>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</si>
  <si>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</si>
  <si>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</si>
  <si>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</si>
  <si>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</si>
  <si>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</si>
  <si>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</si>
  <si>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</si>
  <si>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</si>
  <si>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</si>
  <si>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</si>
  <si>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</si>
  <si>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</si>
  <si>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</si>
  <si>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</si>
  <si>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</si>
  <si>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</si>
  <si>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</si>
  <si>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</si>
  <si>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</si>
  <si>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</si>
  <si>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</si>
  <si>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</si>
  <si>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</si>
  <si>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</si>
  <si>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</si>
  <si>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</si>
  <si>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</si>
  <si>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</si>
  <si>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</si>
  <si>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</si>
  <si>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</si>
  <si>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</si>
  <si>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</si>
  <si>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</si>
  <si>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</si>
  <si>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</si>
  <si>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</si>
  <si>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</si>
  <si>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</si>
  <si>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</si>
  <si>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</si>
  <si>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</si>
  <si>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</si>
  <si>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</si>
  <si>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</si>
  <si>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</si>
  <si>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</si>
  <si>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</si>
  <si>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</si>
  <si>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</si>
  <si>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</si>
  <si>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</si>
  <si>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</si>
  <si>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</si>
  <si>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</si>
  <si>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</si>
  <si>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</si>
  <si>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</si>
  <si>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</si>
  <si>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</si>
  <si>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</si>
  <si>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</si>
  <si>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</si>
  <si>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</si>
  <si>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</si>
  <si>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</si>
  <si>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</si>
  <si>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</si>
  <si>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</si>
  <si>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</si>
  <si>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</si>
  <si>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</si>
  <si>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</si>
  <si>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</si>
  <si>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</si>
  <si>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</si>
  <si>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</si>
  <si>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</si>
  <si>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</si>
  <si>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</si>
  <si>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</si>
  <si>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</si>
  <si>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</si>
  <si>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</si>
  <si>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</si>
  <si>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</si>
  <si>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</si>
  <si>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</si>
  <si>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</si>
  <si>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</si>
  <si>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</si>
  <si>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</si>
  <si>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</si>
  <si>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</si>
  <si>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</si>
  <si>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</si>
  <si>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</si>
  <si>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</si>
  <si>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</si>
  <si>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</si>
  <si>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</si>
  <si>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</si>
  <si>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</si>
  <si>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</si>
  <si>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</si>
  <si>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</si>
  <si>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</si>
  <si>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</si>
  <si>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</si>
  <si>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</si>
  <si>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</si>
  <si>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</si>
  <si>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</si>
  <si>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</si>
  <si>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</si>
  <si>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</si>
  <si>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</si>
  <si>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</si>
  <si>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</si>
  <si>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</si>
  <si>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</si>
  <si>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</si>
  <si>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</si>
  <si>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</si>
  <si>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</si>
  <si>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</si>
  <si>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</si>
  <si>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</si>
  <si>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</si>
  <si>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</si>
  <si>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</si>
  <si>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</si>
  <si>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</si>
  <si>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</si>
  <si>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</si>
  <si>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</si>
  <si>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</si>
  <si>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</si>
  <si>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</si>
  <si>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</si>
  <si>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</si>
  <si>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</si>
  <si>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</si>
  <si>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</si>
  <si>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</si>
  <si>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</si>
  <si>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</si>
  <si>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</si>
  <si>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</si>
  <si>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</si>
  <si>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</si>
  <si>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</si>
  <si>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</si>
  <si>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</si>
  <si>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</si>
  <si>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</si>
  <si>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</si>
  <si>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</si>
  <si>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</si>
  <si>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</si>
  <si>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</si>
  <si>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</si>
  <si>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</si>
  <si>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</si>
  <si>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</si>
  <si>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</si>
  <si>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</si>
  <si>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</si>
  <si>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</si>
  <si>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</si>
  <si>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</si>
  <si>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</si>
  <si>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</si>
  <si>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</si>
  <si>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</si>
  <si>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</si>
  <si>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</si>
  <si>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</si>
  <si>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</si>
  <si>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</si>
  <si>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</si>
  <si>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</si>
  <si>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</si>
  <si>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</si>
  <si>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</si>
  <si>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</si>
  <si>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</si>
  <si>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</si>
  <si>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</si>
  <si>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</si>
  <si>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</si>
  <si>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</si>
  <si>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</si>
  <si>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</si>
  <si>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</si>
  <si>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</si>
  <si>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</si>
  <si>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</si>
  <si>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</si>
  <si>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</si>
  <si>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</si>
  <si>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</si>
  <si>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</si>
  <si>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</si>
  <si>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</si>
  <si>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</si>
  <si>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</si>
  <si>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</si>
  <si>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</si>
  <si>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</si>
  <si>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</si>
  <si>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</si>
  <si>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</si>
  <si>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</si>
  <si>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</si>
  <si>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</si>
  <si>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</si>
  <si>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</si>
  <si>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</si>
  <si>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</si>
  <si>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</si>
  <si>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</si>
  <si>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</si>
  <si>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</si>
  <si>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</si>
  <si>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</si>
  <si>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</si>
  <si>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</si>
  <si>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</si>
  <si>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</si>
  <si>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</si>
  <si>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</si>
  <si>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</si>
  <si>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</si>
  <si>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</si>
  <si>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</si>
  <si>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</si>
  <si>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</si>
  <si>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</si>
  <si>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</si>
  <si>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</si>
  <si>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</si>
  <si>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</si>
  <si>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</si>
  <si>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</si>
  <si>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</si>
  <si>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</si>
  <si>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</si>
  <si>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</si>
  <si>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</si>
  <si>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</si>
  <si>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</si>
  <si>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</si>
  <si>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</si>
  <si>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</si>
  <si>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</si>
  <si>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</si>
  <si>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</si>
  <si>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</si>
  <si>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</si>
  <si>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</si>
  <si>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</si>
  <si>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</si>
  <si>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</si>
  <si>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</si>
  <si>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</si>
  <si>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</si>
  <si>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</si>
  <si>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</si>
  <si>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</si>
  <si>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</si>
  <si>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</si>
  <si>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</si>
  <si>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</si>
  <si>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</si>
  <si>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</si>
  <si>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</si>
  <si>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</si>
  <si>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</si>
  <si>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</si>
  <si>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</si>
  <si>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</si>
  <si>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</si>
  <si>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</si>
  <si>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</si>
  <si>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</si>
  <si>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</si>
  <si>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</si>
  <si>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</si>
  <si>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</si>
  <si>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</si>
  <si>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</si>
  <si>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</si>
  <si>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</si>
  <si>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</si>
  <si>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</si>
  <si>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</si>
  <si>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</si>
  <si>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</si>
  <si>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</si>
  <si>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</si>
  <si>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</si>
  <si>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</si>
  <si>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</si>
  <si>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</si>
  <si>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</si>
  <si>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</si>
  <si>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</si>
  <si>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</si>
  <si>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</si>
  <si>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</si>
  <si>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</si>
  <si>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</si>
  <si>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</si>
  <si>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</si>
  <si>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</si>
  <si>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</si>
  <si>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</si>
  <si>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</si>
  <si>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</si>
  <si>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</si>
  <si>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</si>
  <si>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</si>
  <si>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</si>
  <si>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</si>
  <si>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</si>
  <si>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</si>
  <si>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</si>
  <si>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</si>
  <si>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</si>
  <si>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</si>
  <si>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</si>
  <si>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</si>
  <si>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</si>
  <si>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</si>
  <si>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</si>
  <si>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</si>
  <si>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</si>
  <si>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</si>
  <si>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</si>
  <si>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</si>
  <si>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</si>
  <si>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</si>
  <si>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</si>
  <si>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</si>
  <si>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</si>
  <si>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</si>
  <si>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</si>
  <si>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</si>
  <si>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</si>
  <si>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</si>
  <si>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</si>
  <si>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</si>
  <si>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</si>
  <si>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</si>
  <si>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</si>
  <si>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</si>
  <si>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</si>
  <si>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</si>
  <si>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</si>
  <si>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</si>
  <si>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</si>
  <si>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</si>
  <si>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</si>
  <si>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</si>
  <si>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</si>
  <si>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</si>
  <si>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</si>
  <si>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</si>
  <si>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</si>
  <si>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</si>
  <si>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</si>
  <si>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</si>
  <si>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</si>
  <si>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</si>
  <si>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</si>
  <si>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</si>
  <si>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</si>
  <si>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</si>
  <si>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</si>
  <si>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</si>
  <si>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</si>
  <si>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</si>
  <si>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</si>
  <si>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</si>
  <si>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</si>
  <si>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</si>
  <si>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</si>
  <si>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</si>
  <si>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</si>
  <si>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</si>
  <si>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</si>
  <si>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</si>
  <si>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</si>
  <si>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</si>
  <si>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</si>
  <si>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</si>
  <si>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</si>
  <si>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</si>
  <si>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</si>
  <si>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</si>
  <si>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</si>
  <si>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</si>
  <si>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</si>
  <si>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</si>
  <si>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</si>
  <si>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</si>
  <si>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</si>
  <si>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</si>
  <si>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</si>
  <si>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</si>
  <si>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</si>
  <si>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</si>
  <si>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</si>
  <si>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</si>
  <si>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</si>
  <si>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</si>
  <si>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</si>
  <si>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</si>
  <si>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</si>
  <si>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</si>
  <si>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</si>
  <si>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</si>
  <si>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</si>
  <si>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</si>
  <si>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</si>
  <si>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</si>
  <si>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</si>
  <si>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</si>
  <si>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</si>
  <si>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</si>
  <si>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</si>
  <si>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</si>
  <si>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</si>
  <si>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</si>
  <si>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</si>
  <si>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</si>
  <si>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</si>
  <si>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</si>
  <si>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</si>
  <si>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</si>
  <si>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</si>
  <si>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</si>
  <si>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</si>
  <si>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</si>
  <si>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</si>
  <si>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</si>
  <si>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</si>
  <si>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</si>
  <si>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</si>
  <si>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</si>
  <si>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</si>
  <si>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</si>
  <si>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</si>
  <si>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</si>
  <si>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</si>
  <si>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</si>
  <si>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</si>
  <si>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</si>
  <si>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</si>
  <si>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</si>
  <si>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</si>
  <si>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</si>
  <si>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</si>
  <si>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</si>
  <si>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</si>
  <si>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</si>
  <si>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</si>
  <si>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</si>
  <si>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</si>
  <si>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</si>
  <si>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</si>
  <si>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</si>
  <si>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</si>
  <si>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</si>
  <si>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</si>
  <si>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</si>
  <si>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</si>
  <si>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</si>
  <si>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</si>
  <si>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</si>
  <si>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</si>
  <si>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</si>
  <si>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</si>
  <si>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</si>
  <si>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</si>
  <si>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</si>
  <si>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</si>
  <si>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</si>
  <si>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</si>
  <si>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</si>
  <si>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</si>
  <si>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</si>
  <si>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</si>
  <si>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</si>
  <si>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</si>
  <si>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</si>
  <si>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</si>
  <si>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</si>
  <si>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</si>
  <si>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</si>
  <si>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</si>
  <si>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</si>
  <si>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</si>
  <si>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</si>
  <si>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</si>
  <si>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</si>
  <si>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</si>
  <si>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</si>
  <si>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</si>
  <si>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</si>
  <si>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</si>
  <si>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</si>
  <si>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</si>
  <si>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</si>
  <si>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</si>
  <si>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</si>
  <si>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</si>
  <si>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</si>
  <si>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</si>
  <si>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</si>
  <si>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</si>
  <si>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</si>
  <si>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</si>
  <si>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</si>
  <si>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</si>
  <si>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</si>
  <si>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</si>
  <si>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</si>
  <si>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</si>
  <si>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</si>
  <si>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</si>
  <si>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</si>
  <si>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</si>
  <si>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</si>
  <si>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</si>
  <si>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</si>
  <si>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</si>
  <si>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</si>
  <si>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</si>
  <si>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</si>
  <si>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</si>
  <si>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</si>
  <si>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</si>
  <si>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</si>
  <si>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</si>
  <si>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</si>
  <si>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</si>
  <si>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</si>
  <si>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</si>
  <si>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</si>
  <si>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</si>
  <si>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</si>
  <si>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</si>
  <si>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</si>
  <si>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</si>
  <si>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</si>
  <si>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</si>
  <si>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</si>
  <si>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</si>
  <si>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</si>
  <si>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</si>
  <si>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</si>
  <si>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</si>
  <si>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</si>
  <si>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</si>
  <si>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</si>
  <si>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</si>
  <si>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</si>
  <si>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</si>
  <si>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</si>
  <si>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</si>
  <si>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</si>
  <si>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</si>
  <si>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</si>
  <si>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</si>
  <si>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</si>
  <si>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</si>
  <si>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</si>
  <si>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</si>
  <si>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</si>
  <si>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</si>
  <si>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</si>
  <si>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</si>
  <si>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</si>
  <si>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</si>
  <si>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</si>
  <si>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</si>
  <si>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</si>
  <si>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</si>
  <si>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</si>
  <si>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</si>
  <si>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</si>
  <si>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</si>
  <si>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</si>
  <si>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</si>
  <si>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</si>
  <si>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</si>
  <si>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</si>
  <si>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</si>
  <si>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</si>
  <si>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</si>
  <si>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</si>
  <si>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</si>
  <si>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</si>
  <si>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</si>
  <si>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</si>
  <si>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</si>
  <si>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</si>
  <si>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</si>
  <si>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</si>
  <si>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</si>
  <si>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</si>
  <si>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</si>
  <si>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</si>
  <si>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</si>
  <si>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</si>
  <si>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</si>
  <si>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</si>
  <si>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</si>
  <si>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</si>
  <si>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</si>
  <si>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</si>
  <si>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</si>
  <si>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</si>
  <si>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</si>
  <si>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</si>
  <si>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</si>
  <si>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</si>
  <si>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</si>
  <si>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</si>
  <si>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</si>
  <si>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</si>
  <si>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</si>
  <si>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</si>
  <si>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</si>
  <si>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</si>
  <si>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</si>
  <si>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</si>
  <si>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</si>
  <si>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</si>
  <si>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</si>
  <si>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</si>
  <si>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</si>
  <si>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</si>
  <si>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</si>
  <si>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</si>
  <si>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</si>
  <si>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</si>
  <si>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</si>
  <si>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</si>
  <si>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</si>
  <si>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</si>
  <si>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</si>
  <si>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</si>
  <si>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</si>
  <si>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</si>
  <si>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</si>
  <si>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</si>
  <si>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</si>
  <si>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</si>
  <si>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</si>
  <si>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</si>
  <si>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</si>
  <si>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</si>
  <si>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</si>
  <si>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</si>
  <si>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</si>
  <si>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</si>
  <si>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</si>
  <si>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</si>
  <si>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</si>
  <si>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</si>
  <si>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</si>
  <si>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</si>
  <si>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</si>
  <si>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</si>
  <si>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</si>
  <si>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</si>
  <si>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</si>
  <si>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</si>
  <si>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</si>
  <si>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</si>
  <si>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</si>
  <si>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</si>
  <si>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</si>
  <si>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</si>
  <si>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</si>
  <si>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</si>
  <si>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</si>
  <si>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</si>
  <si>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</si>
  <si>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</si>
  <si>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</si>
  <si>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</si>
  <si>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</si>
  <si>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</si>
  <si>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</si>
  <si>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</si>
  <si>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</si>
  <si>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</si>
  <si>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</si>
  <si>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</si>
  <si>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</si>
  <si>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</si>
  <si>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</si>
  <si>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</si>
  <si>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</si>
  <si>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</si>
  <si>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</si>
  <si>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</si>
  <si>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</si>
  <si>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</si>
  <si>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</si>
  <si>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</si>
  <si>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</si>
  <si>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</si>
  <si>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</si>
  <si>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</si>
  <si>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</si>
  <si>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</si>
  <si>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</si>
  <si>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</si>
  <si>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</si>
  <si>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</si>
  <si>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</si>
  <si>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</si>
  <si>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</si>
  <si>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</si>
  <si>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</si>
  <si>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</si>
  <si>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</si>
  <si>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</si>
  <si>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</si>
  <si>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</si>
  <si>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</si>
  <si>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</si>
  <si>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</si>
  <si>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</si>
  <si>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</si>
  <si>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</si>
  <si>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</si>
  <si>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</si>
  <si>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</si>
  <si>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</si>
  <si>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</si>
  <si>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</si>
  <si>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</si>
  <si>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</si>
  <si>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</si>
  <si>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</si>
  <si>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</si>
  <si>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</si>
  <si>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</si>
  <si>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</si>
  <si>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</si>
  <si>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</si>
  <si>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</si>
  <si>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</si>
  <si>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</si>
  <si>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</si>
  <si>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</si>
  <si>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</si>
  <si>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</si>
  <si>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</si>
  <si>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</si>
  <si>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</si>
  <si>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</si>
  <si>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</si>
  <si>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</si>
  <si>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</si>
  <si>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</si>
  <si>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</si>
  <si>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</si>
  <si>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</si>
  <si>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</si>
  <si>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</si>
  <si>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</si>
  <si>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</si>
  <si>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</si>
  <si>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</si>
  <si>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</si>
  <si>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</si>
  <si>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</si>
  <si>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</si>
  <si>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</si>
  <si>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</si>
  <si>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</si>
  <si>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</si>
  <si>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</si>
  <si>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</si>
  <si>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</si>
  <si>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</si>
  <si>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</si>
  <si>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</si>
  <si>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</si>
  <si>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</si>
  <si>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</si>
  <si>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</si>
  <si>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</si>
  <si>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</si>
  <si>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</si>
  <si>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</si>
  <si>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</si>
  <si>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</si>
  <si>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</si>
  <si>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</si>
  <si>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</si>
  <si>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</si>
  <si>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</si>
  <si>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</si>
  <si>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</si>
  <si>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</si>
  <si>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</si>
  <si>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</si>
  <si>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</si>
  <si>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</si>
  <si>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</si>
  <si>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</si>
  <si>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</si>
  <si>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</si>
  <si>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</si>
  <si>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</si>
  <si>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</si>
  <si>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</si>
  <si>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</si>
  <si>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</si>
  <si>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</si>
  <si>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</si>
  <si>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</si>
  <si>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</si>
  <si>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</si>
  <si>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</si>
  <si>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</si>
  <si>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</si>
  <si>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</si>
  <si>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</si>
  <si>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</si>
  <si>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</si>
  <si>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</si>
  <si>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</si>
  <si>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</si>
  <si>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</si>
  <si>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</si>
  <si>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</si>
  <si>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</si>
  <si>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</si>
  <si>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</si>
  <si>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</si>
  <si>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</si>
  <si>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</si>
  <si>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</si>
  <si>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</si>
  <si>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</si>
  <si>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</si>
  <si>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</si>
  <si>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</si>
  <si>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</si>
  <si>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</si>
  <si>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</si>
  <si>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</si>
  <si>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</si>
  <si>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</si>
  <si>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</si>
  <si>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</si>
  <si>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</si>
  <si>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</si>
  <si>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</si>
  <si>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</si>
  <si>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</si>
  <si>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</si>
  <si>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</si>
  <si>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</si>
  <si>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</si>
  <si>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</si>
  <si>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</si>
  <si>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</si>
  <si>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</si>
  <si>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</si>
  <si>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</si>
  <si>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</si>
  <si>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</si>
  <si>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</si>
  <si>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</si>
  <si>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</si>
  <si>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</si>
  <si>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</si>
  <si>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</si>
  <si>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</si>
  <si>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</si>
  <si>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</si>
  <si>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</si>
  <si>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</si>
  <si>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</si>
  <si>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</si>
  <si>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</si>
  <si>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</si>
  <si>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</si>
  <si>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</si>
  <si>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</si>
  <si>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</si>
  <si>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</si>
  <si>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</si>
  <si>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</si>
  <si>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</si>
  <si>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</si>
  <si>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</si>
  <si>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</si>
  <si>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</si>
  <si>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</si>
  <si>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</si>
  <si>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</si>
  <si>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</si>
  <si>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</si>
  <si>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</si>
  <si>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</si>
  <si>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</si>
  <si>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</si>
  <si>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</si>
  <si>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</si>
  <si>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</si>
  <si>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</si>
  <si>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</si>
  <si>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</si>
  <si>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</si>
  <si>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</si>
  <si>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</si>
  <si>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</si>
  <si>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</si>
  <si>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</si>
  <si>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</si>
  <si>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</si>
  <si>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</si>
  <si>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</si>
  <si>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</si>
  <si>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</si>
  <si>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</si>
  <si>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</si>
  <si>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</si>
  <si>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</si>
  <si>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</si>
  <si>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</si>
  <si>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</si>
  <si>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</si>
  <si>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</si>
  <si>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</si>
  <si>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</si>
  <si>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</si>
  <si>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</si>
  <si>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</si>
  <si>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</si>
  <si>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</si>
  <si>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</si>
  <si>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</si>
  <si>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</si>
  <si>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</si>
  <si>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</si>
  <si>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</si>
  <si>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</si>
  <si>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</si>
  <si>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</si>
  <si>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</si>
  <si>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</si>
  <si>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</si>
  <si>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</si>
  <si>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</si>
  <si>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</si>
  <si>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</si>
  <si>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</si>
  <si>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</si>
  <si>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</si>
  <si>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</si>
  <si>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</si>
  <si>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</si>
  <si>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</si>
  <si>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</si>
  <si>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</si>
  <si>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</si>
  <si>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</si>
  <si>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</si>
  <si>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</si>
  <si>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</si>
  <si>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</si>
  <si>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</si>
  <si>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</si>
  <si>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</si>
  <si>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</si>
  <si>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</si>
  <si>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</si>
  <si>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</si>
  <si>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</si>
  <si>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</si>
  <si>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</si>
  <si>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</si>
  <si>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</si>
  <si>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</si>
  <si>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</si>
  <si>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</si>
  <si>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</si>
  <si>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</si>
  <si>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</si>
  <si>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</si>
  <si>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</si>
  <si>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</si>
  <si>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</si>
  <si>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</si>
  <si>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</si>
  <si>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</si>
  <si>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</si>
  <si>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</si>
  <si>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</si>
  <si>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</si>
  <si>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</si>
  <si>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</si>
  <si>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</si>
  <si>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</si>
  <si>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</si>
  <si>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</si>
  <si>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</si>
  <si>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</si>
  <si>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</si>
  <si>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</si>
  <si>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</si>
  <si>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</si>
  <si>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</si>
  <si>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</si>
  <si>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</si>
  <si>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</si>
  <si>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</si>
  <si>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</si>
  <si>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</si>
  <si>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</si>
  <si>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</si>
  <si>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</si>
  <si>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</si>
  <si>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</si>
  <si>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</si>
  <si>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</si>
  <si>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</si>
  <si>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</si>
  <si>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</si>
  <si>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</si>
  <si>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</si>
  <si>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</si>
  <si>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</si>
  <si>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</si>
  <si>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</si>
  <si>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</si>
  <si>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</si>
  <si>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</si>
  <si>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</si>
  <si>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</si>
  <si>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</si>
  <si>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</si>
  <si>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</si>
  <si>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</si>
  <si>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</si>
  <si>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</si>
  <si>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</si>
  <si>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</si>
  <si>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</si>
  <si>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</si>
  <si>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</si>
  <si>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</si>
  <si>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</si>
  <si>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</si>
  <si>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</si>
  <si>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</si>
  <si>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</si>
  <si>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</si>
  <si>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</si>
  <si>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</si>
  <si>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</si>
  <si>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</si>
  <si>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</si>
  <si>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</si>
  <si>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</si>
  <si>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</si>
  <si>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</si>
  <si>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</si>
  <si>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</si>
  <si>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</si>
  <si>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</si>
  <si>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</si>
  <si>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</si>
  <si>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</si>
  <si>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</si>
  <si>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</si>
  <si>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</si>
  <si>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</si>
  <si>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</si>
  <si>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</si>
  <si>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</si>
  <si>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</si>
  <si>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</si>
  <si>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</si>
  <si>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</si>
  <si>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</si>
  <si>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</si>
  <si>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</si>
  <si>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</si>
  <si>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</si>
  <si>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</si>
  <si>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</si>
  <si>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</si>
  <si>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</si>
  <si>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</si>
  <si>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</si>
  <si>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</si>
  <si>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</si>
  <si>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</si>
  <si>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</si>
  <si>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</si>
  <si>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</si>
  <si>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</si>
  <si>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</si>
  <si>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</si>
  <si>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</si>
  <si>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</si>
  <si>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</si>
  <si>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</si>
  <si>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</si>
  <si>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</si>
  <si>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</si>
  <si>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</si>
  <si>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</si>
  <si>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</si>
  <si>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</si>
  <si>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</si>
  <si>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</si>
  <si>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</si>
  <si>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</si>
  <si>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</si>
  <si>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</si>
  <si>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</si>
  <si>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</si>
  <si>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</si>
  <si>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</si>
  <si>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</si>
  <si>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</si>
  <si>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</si>
  <si>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</si>
  <si>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</si>
  <si>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</si>
  <si>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</si>
  <si>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</si>
  <si>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</si>
  <si>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</si>
  <si>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</si>
  <si>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</si>
  <si>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</si>
  <si>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</si>
  <si>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</si>
  <si>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</si>
  <si>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</si>
  <si>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</si>
  <si>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</si>
  <si>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</si>
  <si>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</si>
  <si>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</si>
  <si>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</si>
  <si>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</si>
  <si>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</si>
  <si>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</si>
  <si>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</si>
  <si>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</si>
  <si>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</si>
  <si>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</si>
  <si>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</si>
  <si>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</si>
  <si>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</si>
  <si>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</si>
  <si>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</si>
  <si>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</si>
  <si>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</si>
  <si>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</si>
  <si>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</si>
  <si>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</si>
  <si>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</si>
  <si>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</si>
  <si>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</si>
  <si>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</si>
  <si>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</si>
  <si>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</si>
  <si>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</si>
  <si>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</si>
  <si>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</si>
  <si>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</si>
  <si>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</si>
  <si>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</si>
  <si>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</si>
  <si>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</si>
  <si>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</si>
  <si>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</si>
  <si>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</si>
  <si>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</si>
  <si>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</si>
  <si>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</si>
  <si>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</si>
  <si>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</si>
  <si>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</si>
  <si>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</si>
  <si>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</si>
  <si>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</si>
  <si>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</si>
  <si>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</si>
  <si>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</si>
  <si>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</si>
  <si>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</si>
  <si>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</si>
  <si>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</si>
  <si>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</si>
  <si>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</si>
  <si>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</si>
  <si>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</si>
  <si>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</si>
  <si>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</si>
  <si>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</si>
  <si>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</si>
  <si>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</si>
  <si>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</si>
  <si>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</si>
  <si>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</si>
  <si>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</si>
  <si>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</si>
  <si>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</si>
  <si>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</si>
  <si>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</si>
  <si>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</si>
  <si>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</si>
  <si>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</si>
  <si>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</si>
  <si>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</si>
  <si>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</si>
  <si>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</si>
  <si>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</si>
  <si>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</si>
  <si>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</si>
  <si>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</si>
  <si>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</si>
  <si>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</si>
  <si>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</si>
  <si>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</si>
  <si>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</si>
  <si>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</si>
  <si>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</si>
  <si>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</si>
  <si>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</si>
  <si>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</si>
  <si>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</si>
  <si>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</si>
  <si>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</si>
  <si>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</si>
  <si>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</si>
  <si>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</si>
  <si>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</si>
  <si>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</si>
  <si>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</si>
  <si>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</si>
  <si>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</si>
  <si>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</si>
  <si>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</si>
  <si>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</si>
  <si>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</si>
  <si>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</si>
  <si>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</si>
  <si>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</si>
  <si>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</si>
  <si>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</si>
  <si>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</si>
  <si>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</si>
  <si>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</si>
  <si>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</si>
  <si>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</si>
  <si>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</si>
  <si>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</si>
  <si>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</si>
  <si>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</si>
  <si>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</si>
  <si>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</si>
  <si>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</si>
  <si>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</si>
  <si>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</si>
  <si>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</si>
  <si>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</si>
  <si>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</si>
  <si>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</si>
  <si>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</si>
  <si>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</si>
  <si>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</si>
  <si>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</si>
  <si>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</si>
  <si>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</si>
  <si>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</si>
  <si>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</si>
  <si>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</si>
  <si>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</si>
  <si>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</si>
  <si>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</si>
  <si>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</si>
  <si>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</si>
  <si>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</si>
  <si>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</si>
  <si>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</si>
  <si>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</si>
  <si>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</si>
  <si>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</si>
  <si>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</si>
  <si>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</si>
  <si>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</si>
  <si>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</si>
  <si>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</si>
  <si>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</si>
  <si>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</si>
  <si>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</si>
  <si>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</si>
  <si>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</si>
  <si>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</si>
  <si>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</si>
  <si>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</si>
  <si>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</si>
  <si>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</si>
  <si>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</si>
  <si>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</si>
  <si>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</si>
  <si>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</si>
  <si>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</si>
  <si>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</si>
  <si>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</si>
  <si>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</si>
  <si>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</si>
  <si>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</si>
  <si>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</si>
  <si>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</si>
  <si>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</si>
  <si>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</si>
  <si>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</si>
  <si>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</si>
  <si>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</si>
  <si>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</si>
  <si>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</si>
  <si>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</si>
  <si>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</si>
  <si>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</si>
  <si>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</si>
  <si>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</si>
  <si>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</si>
  <si>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</si>
  <si>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</si>
  <si>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</si>
  <si>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</si>
  <si>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</si>
  <si>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</si>
  <si>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</si>
  <si>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</si>
  <si>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</si>
  <si>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</si>
  <si>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</si>
  <si>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</si>
  <si>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</si>
  <si>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</si>
  <si>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</si>
  <si>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</si>
  <si>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</si>
  <si>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</si>
  <si>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</si>
  <si>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</si>
  <si>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</si>
  <si>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</si>
  <si>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</si>
  <si>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</si>
  <si>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</si>
  <si>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</si>
  <si>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</si>
  <si>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</si>
  <si>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</si>
  <si>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</si>
  <si>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</si>
  <si>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</si>
  <si>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</si>
  <si>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</si>
  <si>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</si>
  <si>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</si>
  <si>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</si>
  <si>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</si>
  <si>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</si>
  <si>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</si>
  <si>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</si>
  <si>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</si>
  <si>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</si>
  <si>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</si>
  <si>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</si>
  <si>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</si>
  <si>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</si>
  <si>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</si>
  <si>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</si>
  <si>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</si>
  <si>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</si>
  <si>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</si>
  <si>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</si>
  <si>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</si>
  <si>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</si>
  <si>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</si>
  <si>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</si>
  <si>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</si>
  <si>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</si>
  <si>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</si>
  <si>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</si>
  <si>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</si>
  <si>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</si>
  <si>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</si>
  <si>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</si>
  <si>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</si>
  <si>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</si>
  <si>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</si>
  <si>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</si>
  <si>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</si>
  <si>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</si>
  <si>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</si>
  <si>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</si>
  <si>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</si>
  <si>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</si>
  <si>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</si>
  <si>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</si>
  <si>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</si>
  <si>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</si>
  <si>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</si>
  <si>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</si>
  <si>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</si>
  <si>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</si>
  <si>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</si>
  <si>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</si>
  <si>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</si>
  <si>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</si>
  <si>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</si>
  <si>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</si>
  <si>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</si>
  <si>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</si>
  <si>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</si>
  <si>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</si>
  <si>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</si>
  <si>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</si>
  <si>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</si>
  <si>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</si>
  <si>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</si>
  <si>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</si>
  <si>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</si>
  <si>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</si>
  <si>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</si>
  <si>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</si>
  <si>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</si>
  <si>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</si>
  <si>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</si>
  <si>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</si>
  <si>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</si>
  <si>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</si>
  <si>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</si>
  <si>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</si>
  <si>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</si>
  <si>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</si>
  <si>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</si>
  <si>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</si>
  <si>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</si>
  <si>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</si>
  <si>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</si>
  <si>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</si>
  <si>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</si>
  <si>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</si>
  <si>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</si>
  <si>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</si>
  <si>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</si>
  <si>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</si>
  <si>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</si>
  <si>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</si>
  <si>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</si>
  <si>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</si>
  <si>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</si>
  <si>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</si>
  <si>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</si>
  <si>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</si>
  <si>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</si>
  <si>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</si>
  <si>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</si>
  <si>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</si>
  <si>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</si>
  <si>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</si>
  <si>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</si>
  <si>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</si>
  <si>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</si>
  <si>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</si>
  <si>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</si>
  <si>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</si>
  <si>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</si>
  <si>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</si>
  <si>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</si>
  <si>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</si>
  <si>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</si>
  <si>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</si>
  <si>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</si>
  <si>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</si>
  <si>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</si>
  <si>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</si>
  <si>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</si>
  <si>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</si>
  <si>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</si>
  <si>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</si>
  <si>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</si>
  <si>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</si>
  <si>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</si>
  <si>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</si>
  <si>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</si>
  <si>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</si>
  <si>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</si>
  <si>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</si>
  <si>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</si>
  <si>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</si>
  <si>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</si>
  <si>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</si>
  <si>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</si>
  <si>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</si>
  <si>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</si>
  <si>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</si>
  <si>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</si>
  <si>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</si>
  <si>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</si>
  <si>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</si>
  <si>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</si>
  <si>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</si>
  <si>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</si>
  <si>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</si>
  <si>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</si>
  <si>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</si>
  <si>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</si>
  <si>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</si>
  <si>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</si>
  <si>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</si>
  <si>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</si>
  <si>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</si>
  <si>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</si>
  <si>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</si>
  <si>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</si>
  <si>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</si>
  <si>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</si>
  <si>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</si>
  <si>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</si>
  <si>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</si>
  <si>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</si>
  <si>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</si>
  <si>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</si>
  <si>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</si>
  <si>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</si>
  <si>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</si>
  <si>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</si>
  <si>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</si>
  <si>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</si>
  <si>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</si>
  <si>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</si>
  <si>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</si>
  <si>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</si>
  <si>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</si>
  <si>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</si>
  <si>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</si>
  <si>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</si>
  <si>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</si>
  <si>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</si>
  <si>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</si>
  <si>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</si>
  <si>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</si>
  <si>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</si>
  <si>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</si>
  <si>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</si>
  <si>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</si>
  <si>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</si>
  <si>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</si>
  <si>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</si>
  <si>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</si>
  <si>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</si>
  <si>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</si>
  <si>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</si>
  <si>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</si>
  <si>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</si>
  <si>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</si>
  <si>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</si>
  <si>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</si>
  <si>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</si>
  <si>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</si>
  <si>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</si>
  <si>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</si>
  <si>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</si>
  <si>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</si>
  <si>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</si>
  <si>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</si>
  <si>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</si>
  <si>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</si>
  <si>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</si>
  <si>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</si>
  <si>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</si>
  <si>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</si>
  <si>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</si>
  <si>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</si>
  <si>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</si>
  <si>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</si>
  <si>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</si>
  <si>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</si>
  <si>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</si>
  <si>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</si>
  <si>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</si>
  <si>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</si>
  <si>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</si>
  <si>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</si>
  <si>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</si>
  <si>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</si>
  <si>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</si>
  <si>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</si>
  <si>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</si>
  <si>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</si>
  <si>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</si>
  <si>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</si>
  <si>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</si>
  <si>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</si>
  <si>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</si>
  <si>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</si>
  <si>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</si>
  <si>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</si>
  <si>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</si>
  <si>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</si>
  <si>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</si>
  <si>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</si>
  <si>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</si>
  <si>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</si>
  <si>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</si>
  <si>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</si>
  <si>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</si>
  <si>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</si>
  <si>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</si>
  <si>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</si>
  <si>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</si>
  <si>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</si>
  <si>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</si>
  <si>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</si>
  <si>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</si>
  <si>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</si>
  <si>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</si>
  <si>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</si>
  <si>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</si>
  <si>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</si>
  <si>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</si>
  <si>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</si>
  <si>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</si>
  <si>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</si>
  <si>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</si>
  <si>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</si>
  <si>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</si>
  <si>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</si>
  <si>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</si>
  <si>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</si>
  <si>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</si>
  <si>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</si>
  <si>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</si>
  <si>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</si>
  <si>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</si>
  <si>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</si>
  <si>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</si>
  <si>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</si>
  <si>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</si>
  <si>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</si>
  <si>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</si>
  <si>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</si>
  <si>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</si>
  <si>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</si>
  <si>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</si>
  <si>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</si>
  <si>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</si>
  <si>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</si>
  <si>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</si>
  <si>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</si>
  <si>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</si>
  <si>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</si>
  <si>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</si>
  <si>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</si>
  <si>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</si>
  <si>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</si>
  <si>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</si>
  <si>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</si>
  <si>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</si>
  <si>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</si>
  <si>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</si>
  <si>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</si>
  <si>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</si>
  <si>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</si>
  <si>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</si>
  <si>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</si>
  <si>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</si>
  <si>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</si>
  <si>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</si>
  <si>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</si>
  <si>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</si>
  <si>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</si>
  <si>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</si>
  <si>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</si>
  <si>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</si>
  <si>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</si>
  <si>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</si>
  <si>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</si>
  <si>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</si>
  <si>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</si>
  <si>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</si>
  <si>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</si>
  <si>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</si>
  <si>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</si>
  <si>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</si>
  <si>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</si>
  <si>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</si>
  <si>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</si>
  <si>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</si>
  <si>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</si>
  <si>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</si>
  <si>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</si>
  <si>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</si>
  <si>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</si>
  <si>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</si>
  <si>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</si>
  <si>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</si>
  <si>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</si>
  <si>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</si>
  <si>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</si>
  <si>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</si>
  <si>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</si>
  <si>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</si>
  <si>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</si>
  <si>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</si>
  <si>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</si>
  <si>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</si>
  <si>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</si>
  <si>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</si>
  <si>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</si>
  <si>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</si>
  <si>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</si>
  <si>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</si>
  <si>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</si>
  <si>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</si>
  <si>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</si>
  <si>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</si>
  <si>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</si>
  <si>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</si>
  <si>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</si>
  <si>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</si>
  <si>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</si>
  <si>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</si>
  <si>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</si>
  <si>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</si>
  <si>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</si>
  <si>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</si>
  <si>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</si>
  <si>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</si>
  <si>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</si>
  <si>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</si>
  <si>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</si>
  <si>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</si>
  <si>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</si>
  <si>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</si>
  <si>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</si>
  <si>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</si>
  <si>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</si>
  <si>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</si>
  <si>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</si>
  <si>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</si>
  <si>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</si>
  <si>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</si>
  <si>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</si>
  <si>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</si>
  <si>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</si>
  <si>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</si>
  <si>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</si>
  <si>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</si>
  <si>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</si>
  <si>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</si>
  <si>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</si>
  <si>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</si>
  <si>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</si>
  <si>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</si>
  <si>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</si>
  <si>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</si>
  <si>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</si>
  <si>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</si>
  <si>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</si>
  <si>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</si>
  <si>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</si>
  <si>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</si>
  <si>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</si>
  <si>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</si>
  <si>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</si>
  <si>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</si>
  <si>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</si>
  <si>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</si>
  <si>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</si>
  <si>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</si>
  <si>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</si>
  <si>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</si>
  <si>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</si>
  <si>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</si>
  <si>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</si>
  <si>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</si>
  <si>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</si>
  <si>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</si>
  <si>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</si>
  <si>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</si>
  <si>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</si>
  <si>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</si>
  <si>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</si>
  <si>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</si>
  <si>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</si>
  <si>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</si>
  <si>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</si>
  <si>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</si>
  <si>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</si>
  <si>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</si>
  <si>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</si>
  <si>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</si>
  <si>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</si>
  <si>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</si>
  <si>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</si>
  <si>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</si>
  <si>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</si>
  <si>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</si>
  <si>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</si>
  <si>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</si>
  <si>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</si>
  <si>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</si>
  <si>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</si>
  <si>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</si>
  <si>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</si>
  <si>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</si>
  <si>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</si>
  <si>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</si>
  <si>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</si>
  <si>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</si>
  <si>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</si>
  <si>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</si>
  <si>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</si>
  <si>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</si>
  <si>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</si>
  <si>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</si>
  <si>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</si>
  <si>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</si>
  <si>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</si>
  <si>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</si>
  <si>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</si>
  <si>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</si>
  <si>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</si>
  <si>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</si>
  <si>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</si>
  <si>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</si>
  <si>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</si>
  <si>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</si>
  <si>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</si>
  <si>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</si>
  <si>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</si>
  <si>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</si>
  <si>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</si>
  <si>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</si>
  <si>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</si>
  <si>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</si>
  <si>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</si>
  <si>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</si>
  <si>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</si>
  <si>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</si>
  <si>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</si>
  <si>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</si>
  <si>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</si>
  <si>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</si>
  <si>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</si>
  <si>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</si>
  <si>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</si>
  <si>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</si>
  <si>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</si>
  <si>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</si>
  <si>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</si>
  <si>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</si>
  <si>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</si>
  <si>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</si>
  <si>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</si>
  <si>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</si>
  <si>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</si>
  <si>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</si>
  <si>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</si>
  <si>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</si>
  <si>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</si>
  <si>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</si>
  <si>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</si>
  <si>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</si>
  <si>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</si>
  <si>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</si>
  <si>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</si>
  <si>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</si>
  <si>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</si>
  <si>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</si>
  <si>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</si>
  <si>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</si>
  <si>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</si>
  <si>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</si>
  <si>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</si>
  <si>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</si>
  <si>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</si>
  <si>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</si>
  <si>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</si>
  <si>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</si>
  <si>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</si>
  <si>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</si>
  <si>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</si>
  <si>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</si>
  <si>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</si>
  <si>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</si>
  <si>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</si>
  <si>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</si>
  <si>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</si>
  <si>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</si>
  <si>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</si>
  <si>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</si>
  <si>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</si>
  <si>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</si>
  <si>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</si>
  <si>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</si>
  <si>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</si>
  <si>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</si>
  <si>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</si>
  <si>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</si>
  <si>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</si>
  <si>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</si>
  <si>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</si>
  <si>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</si>
  <si>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</si>
  <si>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</si>
  <si>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</si>
  <si>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</si>
  <si>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</si>
  <si>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</si>
  <si>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</si>
  <si>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</si>
  <si>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</si>
  <si>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</si>
  <si>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</si>
  <si>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</si>
  <si>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</si>
  <si>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</si>
  <si>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</si>
  <si>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</si>
  <si>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</si>
  <si>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</si>
  <si>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</si>
  <si>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</si>
  <si>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</si>
  <si>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</si>
  <si>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</si>
  <si>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</si>
  <si>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</si>
  <si>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</si>
  <si>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</si>
  <si>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</si>
  <si>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</si>
  <si>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</si>
  <si>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</si>
  <si>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</si>
  <si>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</si>
  <si>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</si>
  <si>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</si>
  <si>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</si>
  <si>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</si>
  <si>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</si>
  <si>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</si>
  <si>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</si>
  <si>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</si>
  <si>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</si>
  <si>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</si>
  <si>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</si>
  <si>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</si>
  <si>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</si>
  <si>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</si>
  <si>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</si>
  <si>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</si>
  <si>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</si>
  <si>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</si>
  <si>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</si>
  <si>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</si>
  <si>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</si>
  <si>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</si>
  <si>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</si>
  <si>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</si>
  <si>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</si>
  <si>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</si>
  <si>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</si>
  <si>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</si>
  <si>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</si>
  <si>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</si>
  <si>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</si>
  <si>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</si>
  <si>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</si>
  <si>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</si>
  <si>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</si>
  <si>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</si>
  <si>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</si>
  <si>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</si>
  <si>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</si>
  <si>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</si>
  <si>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</si>
  <si>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</si>
  <si>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</si>
  <si>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</si>
  <si>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</si>
  <si>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</si>
  <si>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</si>
  <si>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</si>
  <si>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</si>
  <si>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</si>
  <si>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</si>
  <si>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</si>
  <si>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</si>
  <si>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</si>
  <si>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</si>
  <si>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</si>
  <si>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</si>
  <si>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</si>
  <si>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</si>
  <si>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</si>
  <si>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</si>
  <si>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</si>
  <si>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</si>
  <si>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</si>
  <si>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</si>
  <si>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</si>
  <si>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</si>
  <si>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</si>
  <si>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</si>
  <si>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</si>
  <si>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</si>
  <si>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</si>
  <si>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</si>
  <si>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</si>
  <si>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</si>
  <si>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</si>
  <si>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</si>
  <si>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</si>
  <si>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</si>
  <si>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</si>
  <si>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</si>
  <si>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</si>
  <si>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</si>
  <si>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</si>
  <si>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</si>
  <si>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</si>
  <si>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</si>
  <si>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</si>
  <si>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</si>
  <si>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</si>
  <si>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</si>
  <si>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</si>
  <si>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</si>
  <si>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</si>
  <si>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</si>
  <si>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</si>
  <si>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</si>
  <si>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</si>
  <si>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</si>
  <si>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</si>
  <si>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</si>
  <si>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</si>
  <si>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</si>
  <si>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</si>
  <si>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</si>
  <si>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</si>
  <si>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</si>
  <si>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</si>
  <si>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</si>
  <si>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</si>
  <si>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</si>
  <si>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</si>
  <si>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</si>
  <si>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</si>
  <si>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</si>
  <si>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</si>
  <si>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</si>
  <si>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</si>
  <si>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</si>
  <si>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</si>
  <si>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</si>
  <si>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</si>
  <si>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</si>
  <si>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</si>
  <si>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</si>
  <si>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</si>
  <si>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</si>
  <si>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</si>
  <si>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</si>
  <si>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</si>
  <si>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</si>
  <si>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</si>
  <si>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</si>
  <si>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</si>
  <si>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</si>
  <si>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</si>
  <si>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</si>
  <si>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</si>
  <si>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</si>
  <si>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</si>
  <si>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</si>
  <si>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</si>
  <si>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</si>
  <si>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</si>
  <si>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</si>
  <si>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</si>
  <si>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</si>
  <si>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</si>
  <si>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</si>
  <si>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</si>
  <si>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</si>
  <si>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</si>
  <si>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</si>
  <si>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</si>
  <si>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</si>
  <si>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</si>
  <si>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</si>
  <si>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</si>
  <si>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</si>
  <si>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</si>
  <si>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</si>
  <si>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</si>
  <si>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</si>
  <si>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</si>
  <si>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</si>
  <si>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</si>
  <si>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</si>
  <si>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</si>
  <si>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</si>
  <si>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</si>
  <si>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</si>
  <si>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</si>
  <si>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</si>
  <si>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</si>
  <si>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</si>
  <si>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</si>
  <si>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</si>
  <si>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</si>
  <si>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</si>
  <si>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</si>
  <si>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</si>
  <si>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</si>
  <si>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</si>
  <si>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</si>
  <si>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</si>
  <si>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</si>
  <si>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</si>
  <si>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</si>
  <si>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</si>
  <si>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</si>
  <si>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</si>
  <si>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</si>
  <si>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</si>
  <si>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</si>
  <si>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</si>
  <si>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</si>
  <si>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</si>
  <si>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</si>
  <si>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</si>
  <si>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</si>
  <si>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</si>
  <si>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</si>
  <si>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</si>
  <si>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</si>
  <si>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</si>
  <si>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</si>
  <si>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</si>
  <si>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</si>
  <si>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</si>
  <si>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</si>
  <si>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</si>
  <si>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</si>
  <si>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</si>
  <si>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</si>
  <si>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</si>
  <si>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</si>
  <si>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</si>
  <si>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</si>
  <si>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</si>
  <si>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</si>
  <si>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</si>
  <si>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</si>
  <si>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</si>
  <si>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</si>
  <si>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</si>
  <si>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</si>
  <si>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</si>
  <si>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</si>
  <si>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</si>
  <si>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</si>
  <si>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</si>
  <si>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</si>
  <si>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</si>
  <si>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</si>
  <si>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</si>
  <si>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</si>
  <si>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</si>
  <si>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</si>
  <si>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</si>
  <si>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</si>
  <si>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</si>
  <si>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</si>
  <si>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</si>
  <si>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</si>
  <si>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</si>
  <si>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</si>
  <si>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</si>
  <si>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</si>
  <si>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</si>
  <si>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</si>
  <si>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</si>
  <si>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</si>
  <si>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</si>
  <si>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</si>
  <si>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</si>
  <si>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</si>
  <si>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</si>
  <si>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</si>
  <si>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</si>
  <si>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</si>
  <si>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</si>
  <si>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</si>
  <si>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</si>
  <si>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</si>
  <si>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</si>
  <si>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</si>
  <si>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</si>
  <si>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</si>
  <si>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</si>
  <si>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</si>
  <si>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</si>
  <si>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</si>
  <si>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</si>
  <si>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</si>
  <si>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</si>
  <si>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</si>
  <si>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</si>
  <si>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</si>
  <si>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</si>
  <si>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</si>
  <si>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</si>
  <si>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</si>
  <si>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</si>
  <si>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</si>
  <si>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</si>
  <si>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</si>
  <si>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</si>
  <si>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</si>
  <si>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</si>
  <si>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</si>
  <si>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</si>
  <si>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</si>
  <si>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</si>
  <si>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</si>
  <si>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</si>
  <si>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</si>
  <si>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</si>
  <si>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</si>
  <si>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</si>
  <si>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</si>
  <si>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</si>
  <si>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</si>
  <si>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</si>
  <si>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</si>
  <si>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</si>
  <si>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</si>
  <si>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</si>
  <si>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</si>
  <si>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</si>
  <si>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</si>
  <si>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</si>
  <si>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</si>
  <si>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</si>
  <si>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</si>
  <si>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</si>
  <si>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</si>
  <si>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</si>
  <si>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</si>
  <si>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</si>
  <si>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</si>
  <si>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</si>
  <si>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</si>
  <si>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</si>
  <si>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</si>
  <si>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</si>
  <si>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</si>
  <si>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</si>
  <si>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</si>
  <si>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</si>
  <si>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</si>
  <si>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</si>
  <si>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</si>
  <si>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</si>
  <si>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</si>
  <si>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</si>
  <si>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</si>
  <si>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</si>
  <si>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</si>
  <si>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</si>
  <si>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</si>
  <si>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</si>
  <si>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</si>
  <si>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</si>
  <si>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</si>
  <si>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</si>
  <si>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</si>
  <si>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</si>
  <si>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</si>
  <si>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</si>
  <si>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</si>
  <si>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</si>
  <si>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</si>
  <si>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</si>
  <si>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</si>
  <si>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</si>
  <si>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</si>
  <si>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</si>
  <si>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</si>
  <si>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</si>
  <si>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</si>
  <si>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</si>
  <si>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</si>
  <si>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</si>
  <si>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</si>
  <si>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</si>
  <si>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</si>
  <si>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</si>
  <si>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</si>
  <si>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</si>
  <si>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</si>
  <si>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</si>
  <si>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</si>
  <si>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</si>
  <si>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</si>
  <si>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</si>
  <si>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</si>
  <si>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</si>
  <si>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</si>
  <si>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</si>
  <si>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</si>
  <si>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</si>
  <si>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</si>
  <si>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</si>
  <si>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</si>
  <si>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</si>
  <si>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</si>
  <si>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</si>
  <si>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</si>
  <si>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</si>
  <si>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</si>
  <si>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</si>
  <si>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</si>
  <si>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</si>
  <si>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</si>
  <si>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</si>
  <si>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</si>
  <si>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</si>
  <si>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</si>
  <si>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</si>
  <si>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</si>
  <si>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</si>
  <si>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</si>
  <si>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</si>
  <si>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</si>
  <si>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</si>
  <si>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</si>
  <si>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</si>
  <si>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</si>
  <si>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</si>
  <si>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</si>
  <si>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</si>
  <si>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</si>
  <si>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</si>
  <si>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</si>
  <si>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</si>
  <si>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</si>
  <si>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</si>
  <si>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</si>
  <si>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</si>
  <si>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</si>
  <si>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</si>
  <si>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</si>
  <si>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</si>
  <si>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</si>
  <si>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</si>
  <si>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</si>
  <si>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</si>
  <si>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</si>
  <si>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</si>
  <si>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</si>
  <si>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</si>
  <si>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</si>
  <si>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</si>
  <si>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</si>
  <si>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</si>
  <si>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</si>
  <si>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</si>
  <si>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</si>
  <si>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</si>
  <si>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</si>
  <si>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</si>
  <si>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</si>
  <si>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</si>
  <si>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</si>
  <si>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</si>
  <si>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</si>
  <si>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</si>
  <si>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</si>
  <si>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</si>
  <si>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</si>
  <si>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</si>
  <si>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</si>
  <si>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</si>
  <si>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</si>
  <si>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</si>
  <si>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</si>
  <si>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</si>
  <si>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</si>
  <si>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</si>
  <si>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</si>
  <si>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</si>
  <si>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</si>
  <si>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</si>
  <si>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</si>
  <si>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</si>
  <si>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</si>
  <si>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</si>
  <si>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</si>
  <si>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</si>
  <si>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</si>
  <si>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</si>
  <si>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</si>
  <si>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</si>
  <si>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</si>
  <si>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</si>
  <si>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</si>
  <si>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</si>
  <si>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</si>
  <si>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</si>
  <si>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</si>
  <si>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</si>
  <si>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</si>
  <si>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</si>
  <si>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</si>
  <si>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</si>
  <si>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</si>
  <si>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</si>
  <si>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</si>
  <si>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</si>
  <si>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</si>
  <si>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</si>
  <si>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</si>
  <si>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</si>
  <si>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</si>
  <si>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</si>
  <si>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</si>
  <si>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</si>
  <si>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</si>
  <si>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</si>
  <si>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</si>
  <si>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</si>
  <si>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</si>
  <si>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</si>
  <si>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</si>
  <si>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</si>
  <si>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</si>
  <si>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</si>
  <si>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</si>
  <si>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</si>
  <si>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</si>
  <si>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</si>
  <si>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</si>
  <si>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</si>
  <si>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</si>
  <si>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</si>
  <si>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</si>
  <si>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</si>
  <si>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</si>
  <si>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</si>
  <si>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</si>
  <si>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</si>
  <si>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</si>
  <si>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</si>
  <si>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</si>
  <si>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</si>
  <si>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</si>
  <si>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</si>
  <si>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</si>
  <si>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</si>
  <si>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</si>
  <si>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</si>
  <si>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</si>
  <si>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</si>
  <si>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</si>
  <si>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</si>
  <si>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</si>
  <si>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</si>
  <si>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</si>
  <si>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</si>
  <si>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</si>
  <si>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</si>
  <si>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</si>
  <si>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</si>
  <si>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</si>
  <si>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</si>
  <si>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</si>
  <si>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</si>
  <si>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</si>
  <si>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</si>
  <si>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</si>
  <si>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</si>
  <si>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</si>
  <si>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</si>
  <si>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</si>
  <si>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</si>
  <si>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</si>
  <si>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</si>
  <si>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</si>
  <si>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</si>
  <si>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</si>
  <si>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</si>
  <si>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</si>
  <si>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</si>
  <si>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</si>
  <si>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</si>
  <si>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</si>
  <si>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</si>
  <si>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</si>
  <si>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</si>
  <si>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</si>
  <si>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</si>
  <si>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</si>
  <si>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</si>
  <si>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</si>
  <si>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</si>
  <si>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</si>
  <si>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</si>
  <si>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</si>
  <si>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</si>
  <si>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</si>
  <si>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</si>
  <si>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</si>
  <si>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</si>
  <si>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</si>
  <si>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</si>
  <si>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</si>
  <si>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</si>
  <si>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</si>
  <si>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</si>
  <si>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</si>
  <si>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</si>
  <si>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</si>
  <si>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</si>
  <si>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</si>
  <si>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</si>
  <si>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</si>
  <si>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</si>
  <si>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</si>
  <si>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</si>
  <si>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</si>
  <si>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</si>
  <si>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</si>
  <si>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</si>
  <si>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</si>
  <si>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</si>
  <si>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</si>
  <si>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</si>
  <si>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</si>
  <si>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</si>
  <si>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</si>
  <si>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</si>
  <si>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</si>
  <si>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</si>
  <si>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</si>
  <si>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</si>
  <si>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</si>
  <si>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</si>
  <si>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</si>
  <si>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</si>
  <si>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</si>
  <si>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</si>
  <si>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</si>
  <si>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</si>
  <si>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</si>
  <si>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</si>
  <si>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</si>
  <si>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</si>
  <si>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</si>
  <si>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</si>
  <si>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</si>
  <si>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</si>
  <si>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</si>
  <si>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</si>
  <si>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</si>
  <si>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</si>
  <si>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</si>
  <si>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</si>
  <si>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</si>
  <si>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</si>
  <si>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</si>
  <si>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</si>
  <si>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</si>
  <si>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</si>
  <si>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</si>
  <si>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</si>
  <si>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</si>
  <si>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</si>
  <si>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</si>
  <si>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</si>
  <si>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</si>
  <si>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</si>
  <si>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</si>
  <si>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</si>
  <si>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</si>
  <si>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</si>
  <si>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</si>
  <si>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</si>
  <si>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</si>
  <si>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</si>
  <si>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</si>
  <si>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</si>
  <si>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</si>
  <si>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</si>
  <si>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</si>
  <si>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</si>
  <si>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</si>
  <si>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</si>
  <si>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</si>
  <si>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</si>
  <si>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</si>
  <si>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</si>
  <si>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</si>
  <si>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</si>
  <si>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</si>
  <si>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</si>
  <si>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</si>
  <si>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</si>
  <si>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</si>
  <si>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</si>
  <si>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</si>
  <si>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</si>
  <si>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</si>
  <si>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</si>
  <si>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</si>
  <si>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</si>
  <si>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</si>
  <si>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</si>
  <si>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</si>
  <si>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</si>
  <si>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</si>
  <si>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</si>
  <si>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</si>
  <si>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</si>
  <si>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</si>
  <si>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</si>
  <si>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</si>
  <si>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</si>
  <si>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</si>
  <si>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</si>
  <si>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</si>
  <si>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</si>
  <si>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</si>
  <si>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</si>
  <si>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</si>
  <si>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</si>
  <si>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</si>
  <si>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</si>
  <si>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</si>
  <si>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</si>
  <si>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</si>
  <si>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</si>
  <si>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</si>
  <si>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</si>
  <si>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</si>
  <si>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</si>
  <si>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</si>
  <si>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</si>
  <si>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</si>
  <si>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</si>
  <si>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</si>
  <si>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</si>
  <si>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</si>
  <si>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</si>
  <si>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</si>
  <si>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</si>
  <si>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</si>
  <si>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</si>
  <si>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</si>
  <si>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</si>
  <si>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</si>
  <si>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</si>
  <si>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</si>
  <si>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</si>
  <si>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</si>
  <si>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</si>
  <si>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</si>
  <si>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</si>
  <si>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</si>
  <si>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</si>
  <si>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</si>
  <si>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</si>
  <si>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</si>
  <si>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</si>
  <si>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</si>
  <si>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</si>
  <si>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</si>
  <si>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</si>
  <si>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</si>
  <si>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</si>
  <si>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</si>
  <si>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</si>
  <si>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</si>
  <si>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</si>
  <si>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</si>
  <si>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</si>
  <si>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</si>
  <si>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</si>
  <si>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</si>
  <si>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</si>
  <si>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</si>
  <si>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</si>
  <si>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</si>
  <si>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</si>
  <si>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</si>
  <si>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</si>
  <si>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</si>
  <si>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</si>
  <si>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</si>
  <si>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</si>
  <si>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</si>
  <si>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</si>
  <si>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</si>
  <si>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</si>
  <si>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</si>
  <si>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</si>
  <si>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</si>
  <si>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</si>
  <si>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</si>
  <si>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</si>
  <si>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</si>
  <si>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</si>
  <si>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</si>
  <si>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</si>
  <si>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</si>
  <si>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</si>
  <si>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</si>
  <si>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</si>
  <si>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</si>
  <si>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</si>
  <si>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</si>
  <si>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</si>
  <si>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</si>
  <si>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</si>
  <si>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</si>
  <si>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</si>
  <si>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</si>
  <si>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</si>
  <si>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</si>
  <si>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</si>
  <si>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</si>
  <si>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</si>
  <si>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</si>
  <si>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</si>
  <si>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</si>
  <si>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</si>
  <si>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</si>
  <si>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</si>
  <si>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</si>
  <si>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</si>
  <si>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</si>
  <si>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</si>
  <si>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</si>
  <si>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</si>
  <si>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</si>
  <si>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</si>
  <si>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</si>
  <si>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</si>
  <si>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</si>
  <si>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</si>
  <si>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</si>
  <si>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</si>
  <si>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</si>
  <si>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</si>
  <si>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</si>
  <si>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</si>
  <si>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</si>
  <si>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</si>
  <si>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</si>
  <si>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</si>
  <si>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</si>
  <si>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</si>
  <si>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</si>
  <si>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</si>
  <si>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</si>
  <si>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</si>
  <si>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</si>
  <si>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</si>
  <si>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</si>
  <si>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</si>
  <si>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</si>
  <si>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</si>
  <si>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</si>
  <si>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</si>
  <si>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</si>
  <si>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</si>
  <si>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</si>
  <si>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</si>
  <si>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</si>
  <si>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</si>
  <si>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</si>
  <si>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</si>
  <si>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</si>
  <si>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</si>
  <si>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</si>
  <si>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</si>
  <si>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</si>
  <si>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</si>
  <si>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</si>
  <si>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</si>
  <si>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</si>
  <si>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</si>
  <si>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</si>
  <si>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</si>
  <si>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</si>
  <si>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</si>
  <si>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</si>
  <si>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</si>
  <si>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</si>
  <si>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</si>
  <si>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</si>
  <si>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</si>
  <si>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</si>
  <si>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</si>
  <si>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</si>
  <si>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</si>
  <si>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</si>
  <si>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</si>
  <si>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</si>
  <si>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</si>
  <si>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</si>
  <si>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</si>
  <si>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</si>
  <si>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</si>
  <si>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</si>
  <si>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</si>
  <si>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</si>
  <si>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</si>
  <si>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</si>
  <si>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</si>
  <si>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</si>
  <si>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</si>
  <si>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</si>
  <si>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</si>
  <si>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</si>
  <si>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</si>
  <si>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</si>
  <si>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</si>
  <si>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</si>
  <si>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</si>
  <si>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</si>
  <si>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</si>
  <si>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</si>
  <si>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</si>
  <si>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</si>
  <si>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</si>
  <si>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</si>
  <si>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</si>
  <si>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</si>
  <si>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</si>
  <si>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</si>
  <si>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</si>
  <si>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</si>
  <si>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</si>
  <si>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</si>
  <si>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</si>
  <si>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</si>
  <si>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</si>
  <si>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</si>
  <si>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</si>
  <si>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</si>
  <si>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</si>
  <si>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</si>
  <si>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</si>
  <si>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</si>
  <si>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</si>
  <si>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</si>
  <si>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</si>
  <si>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</si>
  <si>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</si>
  <si>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</si>
  <si>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</si>
  <si>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</si>
  <si>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</si>
  <si>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</si>
  <si>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</si>
  <si>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</si>
  <si>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</si>
  <si>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</si>
  <si>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</si>
  <si>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</si>
  <si>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</si>
  <si>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</si>
  <si>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</si>
  <si>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</si>
  <si>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</si>
  <si>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</si>
  <si>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</si>
  <si>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</si>
  <si>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</si>
  <si>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</si>
  <si>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</si>
  <si>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</si>
  <si>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</si>
  <si>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</si>
  <si>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</si>
  <si>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</si>
  <si>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</si>
  <si>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</si>
  <si>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</si>
  <si>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</si>
  <si>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</si>
  <si>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</si>
  <si>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</si>
  <si>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</si>
  <si>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</si>
  <si>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</si>
  <si>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</si>
  <si>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</si>
  <si>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</si>
  <si>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</si>
  <si>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</si>
  <si>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</si>
  <si>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</si>
  <si>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</si>
  <si>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</si>
  <si>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</si>
  <si>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</si>
  <si>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</si>
  <si>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</si>
  <si>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</si>
  <si>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</si>
  <si>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</si>
  <si>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</si>
  <si>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</si>
  <si>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</si>
  <si>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</si>
  <si>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</si>
  <si>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</si>
  <si>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</si>
  <si>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</si>
  <si>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</si>
  <si>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</si>
  <si>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</si>
  <si>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</si>
  <si>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</si>
  <si>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</si>
  <si>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</si>
  <si>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</si>
  <si>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</si>
  <si>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</si>
  <si>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</si>
  <si>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</si>
  <si>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</si>
  <si>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</si>
  <si>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</si>
  <si>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</si>
  <si>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</si>
  <si>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</si>
  <si>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</si>
  <si>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</si>
  <si>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</si>
  <si>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</si>
  <si>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</si>
  <si>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</si>
  <si>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</si>
  <si>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</si>
  <si>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</si>
  <si>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</si>
  <si>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</si>
  <si>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</si>
  <si>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</si>
  <si>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</si>
  <si>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</si>
  <si>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</si>
  <si>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</si>
  <si>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</si>
  <si>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</si>
  <si>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</si>
  <si>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</si>
  <si>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</si>
  <si>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</si>
  <si>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</si>
  <si>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</si>
  <si>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</si>
  <si>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</si>
  <si>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</si>
  <si>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</si>
  <si>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</si>
  <si>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</si>
  <si>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</si>
  <si>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</si>
  <si>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</si>
  <si>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</si>
  <si>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</si>
  <si>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</si>
  <si>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</si>
  <si>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</si>
  <si>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</si>
  <si>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</si>
  <si>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</si>
  <si>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</si>
  <si>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</si>
  <si>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</si>
  <si>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</si>
  <si>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</si>
  <si>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</si>
  <si>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</si>
  <si>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</si>
  <si>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</si>
  <si>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</si>
  <si>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</si>
  <si>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</si>
  <si>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</si>
  <si>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</si>
  <si>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</si>
  <si>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</si>
  <si>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</si>
  <si>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</si>
  <si>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</si>
  <si>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</si>
  <si>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</si>
  <si>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</si>
  <si>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</si>
  <si>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</si>
  <si>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</si>
  <si>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</si>
  <si>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</si>
  <si>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</si>
  <si>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</si>
  <si>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</si>
  <si>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</si>
  <si>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</si>
  <si>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</si>
  <si>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</si>
  <si>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</si>
  <si>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</si>
  <si>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</si>
  <si>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</si>
  <si>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</si>
  <si>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</si>
  <si>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</si>
  <si>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</si>
  <si>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</si>
  <si>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</si>
  <si>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</si>
  <si>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</si>
  <si>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</si>
  <si>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</si>
  <si>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</si>
  <si>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</si>
  <si>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</si>
  <si>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</si>
  <si>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</si>
  <si>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</si>
  <si>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</si>
  <si>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</si>
  <si>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</si>
  <si>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</si>
  <si>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</si>
  <si>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</si>
  <si>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</si>
  <si>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</si>
  <si>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</si>
  <si>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</si>
  <si>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</si>
  <si>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</si>
  <si>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</si>
  <si>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</si>
  <si>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</si>
  <si>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</si>
  <si>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</si>
  <si>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</si>
  <si>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</si>
  <si>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</si>
  <si>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</si>
  <si>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</si>
  <si>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</si>
  <si>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</si>
  <si>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</si>
  <si>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</si>
  <si>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</si>
  <si>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</si>
  <si>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</si>
  <si>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</si>
  <si>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</si>
  <si>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</si>
  <si>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</si>
  <si>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</si>
  <si>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</si>
  <si>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</si>
  <si>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</si>
  <si>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</si>
  <si>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</si>
  <si>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</si>
  <si>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</si>
  <si>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</si>
  <si>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</si>
  <si>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</si>
  <si>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</si>
  <si>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</si>
  <si>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</si>
  <si>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</si>
  <si>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</si>
  <si>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</si>
  <si>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</si>
  <si>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</si>
  <si>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</si>
  <si>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</si>
  <si>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</si>
  <si>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</si>
  <si>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</si>
  <si>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</si>
  <si>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</si>
  <si>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</si>
  <si>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</si>
  <si>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</si>
  <si>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</si>
  <si>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</si>
  <si>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</si>
  <si>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</si>
  <si>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</si>
  <si>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</si>
  <si>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</si>
  <si>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</si>
  <si>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</si>
  <si>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</si>
  <si>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</si>
  <si>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</si>
  <si>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</si>
  <si>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</si>
  <si>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</si>
  <si>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</si>
  <si>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</si>
  <si>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</si>
  <si>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</si>
  <si>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</si>
  <si>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</si>
  <si>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</si>
  <si>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</si>
  <si>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</si>
  <si>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</si>
  <si>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</si>
  <si>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</si>
  <si>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</si>
  <si>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</si>
  <si>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</si>
  <si>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</si>
  <si>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</si>
  <si>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</si>
  <si>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</si>
  <si>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</si>
  <si>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</si>
  <si>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</si>
  <si>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</si>
  <si>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</si>
  <si>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</si>
  <si>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</si>
  <si>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</si>
  <si>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</si>
  <si>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</si>
  <si>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</si>
  <si>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</si>
  <si>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</si>
  <si>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</si>
  <si>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</si>
  <si>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</si>
  <si>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</si>
  <si>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</si>
  <si>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</si>
  <si>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</si>
  <si>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</si>
  <si>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</si>
  <si>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</si>
  <si>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</si>
  <si>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</si>
  <si>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</si>
  <si>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</si>
  <si>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</si>
  <si>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</si>
  <si>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</si>
  <si>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</si>
  <si>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</si>
  <si>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</si>
  <si>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</si>
  <si>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</si>
  <si>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</si>
  <si>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</si>
  <si>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</si>
  <si>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</si>
  <si>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</si>
  <si>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</si>
  <si>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</si>
  <si>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</si>
  <si>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</si>
  <si>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</si>
  <si>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</si>
  <si>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</si>
  <si>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</si>
  <si>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</si>
  <si>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</si>
  <si>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</si>
  <si>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</si>
  <si>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</si>
  <si>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</si>
  <si>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</si>
  <si>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</si>
  <si>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</si>
  <si>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</si>
  <si>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</si>
  <si>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</si>
  <si>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</si>
  <si>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</si>
  <si>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</si>
  <si>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</si>
  <si>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</si>
  <si>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</si>
  <si>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</si>
  <si>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</si>
  <si>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</si>
  <si>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</si>
  <si>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</si>
  <si>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</si>
  <si>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</si>
  <si>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</si>
  <si>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</si>
  <si>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</si>
  <si>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</si>
  <si>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</si>
  <si>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</si>
  <si>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</si>
  <si>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</si>
  <si>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</si>
  <si>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</si>
  <si>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</si>
  <si>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</si>
  <si>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</si>
  <si>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</si>
  <si>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</si>
  <si>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</si>
  <si>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</si>
  <si>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</si>
  <si>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</si>
  <si>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</si>
  <si>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</si>
  <si>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</si>
  <si>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</si>
  <si>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</si>
  <si>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</si>
  <si>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</si>
  <si>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</si>
  <si>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</si>
  <si>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</si>
  <si>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</si>
  <si>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</si>
  <si>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</si>
  <si>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</si>
  <si>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</si>
  <si>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</si>
  <si>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</si>
  <si>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</si>
  <si>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</si>
  <si>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</si>
  <si>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</si>
  <si>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</si>
  <si>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</si>
  <si>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</si>
  <si>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</si>
  <si>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</si>
  <si>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</si>
  <si>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</si>
  <si>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</si>
  <si>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</si>
  <si>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</si>
  <si>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</si>
  <si>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</si>
  <si>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</si>
  <si>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</si>
  <si>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</si>
  <si>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</si>
  <si>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</si>
  <si>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</si>
  <si>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</si>
  <si>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</si>
  <si>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</si>
  <si>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</si>
  <si>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</si>
  <si>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</si>
  <si>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</si>
  <si>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</si>
  <si>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</si>
  <si>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</si>
  <si>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</si>
  <si>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</si>
  <si>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</si>
  <si>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</si>
  <si>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</si>
  <si>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</si>
  <si>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</si>
  <si>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</si>
  <si>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</si>
  <si>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</si>
  <si>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</si>
  <si>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</si>
  <si>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</si>
  <si>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</si>
  <si>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</si>
  <si>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</si>
  <si>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</si>
  <si>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</si>
  <si>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</si>
  <si>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</si>
  <si>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</si>
  <si>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</si>
  <si>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</si>
  <si>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</si>
  <si>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</si>
  <si>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</si>
  <si>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</si>
  <si>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</si>
  <si>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</si>
  <si>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</si>
  <si>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</si>
  <si>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</si>
  <si>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</si>
  <si>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</si>
  <si>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</si>
  <si>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</si>
  <si>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</si>
  <si>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</si>
  <si>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</si>
  <si>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</si>
  <si>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</si>
  <si>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</si>
  <si>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</si>
  <si>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</si>
  <si>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</si>
  <si>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</si>
  <si>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</si>
  <si>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</si>
  <si>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</si>
  <si>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</si>
  <si>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</si>
  <si>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</si>
  <si>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</si>
  <si>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</si>
  <si>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</si>
  <si>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</si>
  <si>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</si>
  <si>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</si>
  <si>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</si>
  <si>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</si>
  <si>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</si>
  <si>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</si>
  <si>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</si>
  <si>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</si>
  <si>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</si>
  <si>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</si>
  <si>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</si>
  <si>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</si>
  <si>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</si>
  <si>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</si>
  <si>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</si>
  <si>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</si>
  <si>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</si>
  <si>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</si>
  <si>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</si>
  <si>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</si>
  <si>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</si>
  <si>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</si>
  <si>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</si>
  <si>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</si>
  <si>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</si>
  <si>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</si>
  <si>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</si>
  <si>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</si>
  <si>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</si>
  <si>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</si>
  <si>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</si>
  <si>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</si>
  <si>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</si>
  <si>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</si>
  <si>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</si>
  <si>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</si>
  <si>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</si>
  <si>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</si>
  <si>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</si>
  <si>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</si>
  <si>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</si>
  <si>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</si>
  <si>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</si>
  <si>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</si>
  <si>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</si>
  <si>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</si>
  <si>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</si>
  <si>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</si>
  <si>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</si>
  <si>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</si>
  <si>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</si>
  <si>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</si>
  <si>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</si>
  <si>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</si>
  <si>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</si>
  <si>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</si>
  <si>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</si>
  <si>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</si>
  <si>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</si>
  <si>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</si>
  <si>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</si>
  <si>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</si>
  <si>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</si>
  <si>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</si>
  <si>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</si>
  <si>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</si>
  <si>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</si>
  <si>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</si>
  <si>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</si>
  <si>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</si>
  <si>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</si>
  <si>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</si>
  <si>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</si>
  <si>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</si>
  <si>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</si>
  <si>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</si>
  <si>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</si>
  <si>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</si>
  <si>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</si>
  <si>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</si>
  <si>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</si>
  <si>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</si>
  <si>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</si>
  <si>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</si>
  <si>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</si>
  <si>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</si>
  <si>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</si>
  <si>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</si>
  <si>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</si>
  <si>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</si>
  <si>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</si>
  <si>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</si>
  <si>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</si>
  <si>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</si>
  <si>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</si>
  <si>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</si>
  <si>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</si>
  <si>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</si>
  <si>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</si>
  <si>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</si>
  <si>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</si>
  <si>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</si>
  <si>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</si>
  <si>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</si>
  <si>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</si>
  <si>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</si>
  <si>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</si>
  <si>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</si>
  <si>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</si>
  <si>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</si>
  <si>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</si>
  <si>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</si>
  <si>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</si>
  <si>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</si>
  <si>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</si>
  <si>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</si>
  <si>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</si>
  <si>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</si>
  <si>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</si>
  <si>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</si>
  <si>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</si>
  <si>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</si>
  <si>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</si>
  <si>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</si>
  <si>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</si>
  <si>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</si>
  <si>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</si>
  <si>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</si>
  <si>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</si>
  <si>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</si>
  <si>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</si>
  <si>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</si>
  <si>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</si>
  <si>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</si>
  <si>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</si>
  <si>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</si>
  <si>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</si>
  <si>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</si>
  <si>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</si>
  <si>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</si>
  <si>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</si>
  <si>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</si>
  <si>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</si>
  <si>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</si>
  <si>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</si>
  <si>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</si>
  <si>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</si>
  <si>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</si>
  <si>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</si>
  <si>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</si>
  <si>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</si>
  <si>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</si>
  <si>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</si>
  <si>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</si>
  <si>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</si>
  <si>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</si>
  <si>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</si>
  <si>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</si>
  <si>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</si>
  <si>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</si>
  <si>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</si>
  <si>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</si>
  <si>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</si>
  <si>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</si>
  <si>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</si>
  <si>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</si>
  <si>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</si>
  <si>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</si>
  <si>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</si>
  <si>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</si>
  <si>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</si>
  <si>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</si>
  <si>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</si>
  <si>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</si>
  <si>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</si>
  <si>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</si>
  <si>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</si>
  <si>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</si>
  <si>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</si>
  <si>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</si>
  <si>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</si>
  <si>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</si>
  <si>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</si>
  <si>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</si>
  <si>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</si>
  <si>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</si>
  <si>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</si>
  <si>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</si>
  <si>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</si>
  <si>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</si>
  <si>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</si>
  <si>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</si>
  <si>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</si>
  <si>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</si>
  <si>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</si>
  <si>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</si>
  <si>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</si>
  <si>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</si>
  <si>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</si>
  <si>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</si>
  <si>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</si>
  <si>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</si>
  <si>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</si>
  <si>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</si>
  <si>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</si>
  <si>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</si>
  <si>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</si>
  <si>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</si>
  <si>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</si>
  <si>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</si>
  <si>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</si>
  <si>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</si>
  <si>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</si>
  <si>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</si>
  <si>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</si>
  <si>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</si>
  <si>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</si>
  <si>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</si>
  <si>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</si>
  <si>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</si>
  <si>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</si>
  <si>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</si>
  <si>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</si>
  <si>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</si>
  <si>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</si>
  <si>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</si>
  <si>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</si>
  <si>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</si>
  <si>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</si>
  <si>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</si>
  <si>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</si>
  <si>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</si>
  <si>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</si>
  <si>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</si>
  <si>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</si>
  <si>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</si>
  <si>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</si>
  <si>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</si>
  <si>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</si>
  <si>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</si>
  <si>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</si>
  <si>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</si>
  <si>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</si>
  <si>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</si>
  <si>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</si>
  <si>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</si>
  <si>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</si>
  <si>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</si>
  <si>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</si>
  <si>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</si>
  <si>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</si>
  <si>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</si>
  <si>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</si>
  <si>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</si>
  <si>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</si>
  <si>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</si>
  <si>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</si>
  <si>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</si>
  <si>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</si>
  <si>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</si>
  <si>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</si>
  <si>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</si>
  <si>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</si>
  <si>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</si>
  <si>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</si>
  <si>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</si>
  <si>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</si>
  <si>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</si>
  <si>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</si>
  <si>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</si>
  <si>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</si>
  <si>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</si>
  <si>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</si>
  <si>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</si>
  <si>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</si>
  <si>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</si>
  <si>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</si>
  <si>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</si>
  <si>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</si>
  <si>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</si>
  <si>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</si>
  <si>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</si>
  <si>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</si>
  <si>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</si>
  <si>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</si>
  <si>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</si>
  <si>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</si>
  <si>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</si>
  <si>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</si>
  <si>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</si>
  <si>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</si>
  <si>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</si>
  <si>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</si>
  <si>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</si>
  <si>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</si>
  <si>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</si>
  <si>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</si>
  <si>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</si>
  <si>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</si>
  <si>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</si>
  <si>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</si>
  <si>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</si>
  <si>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</si>
  <si>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</si>
  <si>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</si>
  <si>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</si>
  <si>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</si>
  <si>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</si>
  <si>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</si>
  <si>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</si>
  <si>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</si>
  <si>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</si>
  <si>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</si>
  <si>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</si>
  <si>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</si>
  <si>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</si>
  <si>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</si>
  <si>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</si>
  <si>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</si>
  <si>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</si>
  <si>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</si>
  <si>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</si>
  <si>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</si>
  <si>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</si>
  <si>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</si>
  <si>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</si>
  <si>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</si>
  <si>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</si>
  <si>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</si>
  <si>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</si>
  <si>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</si>
  <si>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</si>
  <si>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</si>
  <si>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</si>
  <si>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</si>
  <si>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</si>
  <si>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</si>
  <si>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</si>
  <si>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</si>
  <si>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</si>
  <si>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</si>
  <si>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</si>
  <si>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</si>
  <si>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</si>
  <si>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</si>
  <si>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</si>
  <si>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</si>
  <si>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</si>
  <si>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</si>
  <si>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</si>
  <si>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</si>
  <si>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</si>
  <si>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</si>
  <si>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</si>
  <si>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</si>
  <si>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</si>
  <si>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</si>
  <si>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</si>
  <si>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</si>
  <si>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</si>
  <si>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</si>
  <si>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</si>
  <si>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</si>
  <si>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</si>
  <si>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</si>
  <si>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</si>
  <si>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</si>
  <si>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</si>
  <si>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</si>
  <si>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</si>
  <si>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</si>
  <si>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</si>
  <si>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</si>
  <si>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</si>
  <si>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</si>
  <si>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</si>
  <si>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</si>
  <si>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</si>
  <si>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</si>
  <si>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</si>
  <si>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</si>
  <si>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</si>
  <si>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</si>
  <si>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</si>
  <si>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</si>
  <si>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</si>
  <si>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</si>
  <si>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</si>
  <si>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</si>
  <si>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</si>
  <si>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</si>
  <si>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</si>
  <si>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</si>
  <si>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</si>
  <si>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</si>
  <si>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</si>
  <si>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</si>
  <si>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</si>
  <si>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</si>
  <si>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</si>
  <si>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</si>
  <si>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</si>
  <si>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</si>
  <si>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</si>
  <si>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</si>
  <si>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</si>
  <si>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</si>
  <si>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</si>
  <si>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</si>
  <si>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</si>
  <si>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</si>
  <si>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</si>
  <si>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</si>
  <si>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</si>
  <si>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</si>
  <si>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</si>
  <si>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</si>
  <si>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</si>
  <si>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</si>
  <si>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</si>
  <si>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</si>
  <si>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</si>
  <si>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</si>
  <si>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</si>
  <si>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</si>
  <si>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</si>
  <si>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</si>
  <si>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</si>
  <si>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</si>
  <si>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</si>
  <si>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</si>
  <si>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</si>
  <si>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</si>
  <si>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</si>
  <si>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</si>
  <si>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</si>
  <si>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</si>
  <si>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</si>
  <si>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</si>
  <si>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</si>
  <si>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</si>
  <si>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</si>
  <si>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</si>
  <si>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</si>
  <si>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</si>
  <si>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</si>
  <si>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</si>
  <si>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</si>
  <si>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</si>
  <si>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</si>
  <si>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</si>
  <si>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</si>
  <si>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</si>
  <si>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</si>
  <si>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</si>
  <si>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</si>
  <si>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</si>
  <si>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</si>
  <si>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</si>
  <si>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</si>
  <si>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</si>
  <si>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</si>
  <si>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</si>
  <si>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</si>
  <si>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</si>
  <si>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</si>
  <si>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</si>
  <si>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</si>
  <si>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</si>
  <si>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</si>
  <si>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</si>
  <si>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</si>
  <si>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</si>
  <si>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</si>
  <si>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</si>
  <si>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</si>
  <si>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</si>
  <si>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</si>
  <si>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</si>
  <si>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</si>
  <si>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</si>
  <si>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</si>
  <si>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</si>
  <si>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</si>
  <si>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</si>
  <si>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</si>
  <si>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</si>
  <si>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</si>
  <si>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</si>
  <si>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</si>
  <si>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</si>
  <si>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</si>
  <si>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</si>
  <si>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</si>
  <si>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</si>
  <si>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</si>
  <si>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</si>
  <si>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</si>
  <si>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</si>
  <si>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</si>
  <si>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</si>
  <si>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</si>
  <si>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</si>
  <si>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</si>
  <si>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</si>
  <si>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</si>
  <si>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</si>
  <si>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</si>
  <si>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</si>
  <si>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</si>
  <si>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</si>
  <si>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</si>
  <si>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</si>
  <si>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</si>
  <si>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</si>
  <si>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</si>
  <si>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</si>
  <si>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</si>
  <si>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</si>
  <si>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</si>
  <si>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</si>
  <si>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</si>
  <si>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</si>
  <si>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</si>
  <si>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</si>
  <si>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</si>
  <si>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</si>
  <si>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</si>
  <si>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</si>
  <si>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</si>
  <si>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</si>
  <si>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</si>
  <si>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</si>
  <si>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</si>
  <si>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</si>
  <si>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</si>
  <si>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</si>
  <si>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</si>
  <si>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</si>
  <si>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</si>
  <si>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</si>
  <si>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</si>
  <si>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</si>
  <si>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</si>
  <si>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</si>
  <si>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</si>
  <si>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</si>
  <si>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</si>
  <si>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</si>
  <si>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</si>
  <si>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</si>
  <si>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</si>
  <si>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</si>
  <si>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</si>
  <si>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</si>
  <si>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</si>
  <si>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</si>
  <si>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</si>
  <si>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</si>
  <si>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</si>
  <si>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</si>
  <si>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</si>
  <si>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</si>
  <si>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</si>
  <si>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</si>
  <si>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</si>
  <si>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</si>
  <si>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</si>
  <si>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</si>
  <si>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</si>
  <si>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</si>
  <si>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</si>
  <si>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</si>
  <si>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</si>
  <si>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</si>
  <si>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</si>
  <si>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</si>
  <si>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</si>
  <si>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</si>
  <si>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</si>
  <si>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</si>
  <si>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</si>
  <si>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</si>
  <si>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</si>
  <si>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</si>
  <si>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</si>
  <si>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</si>
  <si>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</si>
  <si>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</si>
  <si>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</si>
  <si>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</si>
  <si>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</si>
  <si>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</si>
  <si>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</si>
  <si>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</si>
  <si>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</si>
  <si>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</si>
  <si>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</si>
  <si>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</si>
  <si>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</si>
  <si>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</si>
  <si>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</si>
  <si>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</si>
  <si>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</si>
  <si>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</si>
  <si>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</si>
  <si>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</si>
  <si>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</si>
  <si>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</si>
  <si>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</si>
  <si>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</si>
  <si>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</si>
  <si>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</si>
  <si>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</si>
  <si>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</si>
  <si>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</si>
  <si>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</si>
  <si>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</si>
  <si>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</si>
  <si>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</si>
  <si>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</si>
  <si>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</si>
  <si>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</si>
  <si>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</si>
  <si>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</si>
  <si>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</si>
  <si>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</si>
  <si>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</si>
  <si>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</si>
  <si>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</si>
  <si>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</si>
  <si>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</si>
  <si>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</si>
  <si>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</si>
  <si>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</si>
  <si>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</si>
  <si>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</si>
  <si>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</si>
  <si>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</si>
  <si>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</si>
  <si>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</si>
  <si>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</si>
  <si>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</si>
  <si>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</si>
  <si>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</si>
  <si>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</si>
  <si>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</si>
  <si>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</si>
  <si>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</si>
  <si>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</si>
  <si>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</si>
  <si>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</si>
  <si>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</si>
  <si>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</si>
  <si>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</si>
  <si>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</si>
  <si>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</si>
  <si>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</si>
  <si>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</si>
  <si>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</si>
  <si>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</si>
  <si>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</si>
  <si>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</si>
  <si>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</si>
  <si>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</si>
  <si>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</si>
  <si>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</si>
  <si>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</si>
  <si>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</si>
  <si>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</si>
  <si>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</si>
  <si>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</si>
  <si>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</si>
  <si>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</si>
  <si>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</si>
  <si>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</si>
  <si>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</si>
  <si>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</si>
  <si>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</si>
  <si>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</si>
  <si>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</si>
  <si>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</si>
  <si>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</si>
  <si>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</si>
  <si>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</si>
  <si>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</si>
  <si>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</si>
  <si>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</si>
  <si>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</si>
  <si>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</si>
  <si>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</si>
  <si>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</si>
  <si>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</si>
  <si>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</si>
  <si>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</si>
  <si>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</si>
  <si>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</si>
  <si>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</si>
  <si>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</si>
  <si>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</si>
  <si>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</si>
  <si>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</si>
  <si>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</si>
  <si>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</si>
  <si>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</si>
  <si>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</si>
  <si>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</si>
  <si>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</si>
  <si>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</si>
  <si>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</si>
  <si>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</si>
  <si>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</si>
  <si>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</si>
  <si>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</si>
  <si>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</si>
  <si>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</si>
  <si>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</si>
  <si>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</si>
  <si>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</si>
  <si>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</si>
  <si>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</si>
  <si>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</si>
  <si>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</si>
  <si>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</si>
  <si>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</si>
  <si>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</si>
  <si>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</si>
  <si>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</si>
  <si>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</si>
  <si>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</si>
  <si>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</si>
  <si>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</si>
  <si>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</si>
  <si>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</si>
  <si>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</si>
  <si>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</si>
  <si>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</si>
  <si>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</si>
  <si>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</si>
  <si>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</si>
  <si>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</si>
  <si>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</si>
  <si>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</si>
  <si>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</si>
  <si>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</si>
  <si>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</si>
  <si>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</si>
  <si>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</si>
  <si>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</si>
  <si>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</si>
  <si>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</si>
  <si>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</si>
  <si>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</si>
  <si>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</si>
  <si>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</si>
  <si>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</si>
  <si>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</si>
  <si>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</si>
  <si>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</si>
  <si>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</si>
  <si>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</si>
  <si>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</si>
  <si>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</si>
  <si>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</si>
  <si>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</si>
  <si>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</si>
  <si>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</si>
  <si>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</si>
  <si>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</si>
  <si>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</si>
  <si>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</si>
  <si>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</si>
  <si>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</si>
  <si>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</si>
  <si>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</si>
  <si>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</si>
  <si>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</si>
  <si>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</si>
  <si>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</si>
  <si>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</si>
  <si>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</si>
  <si>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</si>
  <si>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</si>
  <si>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</si>
  <si>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</si>
  <si>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</si>
  <si>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</si>
  <si>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</si>
  <si>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</si>
  <si>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</si>
  <si>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</si>
  <si>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</si>
  <si>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</si>
  <si>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</si>
  <si>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</si>
  <si>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</si>
  <si>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</si>
  <si>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</si>
  <si>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</si>
  <si>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</si>
  <si>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</si>
  <si>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</si>
  <si>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</si>
  <si>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</si>
  <si>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</si>
  <si>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</si>
  <si>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</si>
  <si>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</si>
  <si>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</si>
  <si>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</si>
  <si>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</si>
  <si>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</si>
  <si>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</si>
  <si>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</si>
  <si>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</si>
  <si>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</si>
  <si>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</si>
  <si>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</si>
  <si>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</si>
  <si>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</si>
  <si>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</si>
  <si>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</si>
  <si>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</si>
  <si>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</si>
  <si>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</si>
  <si>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</si>
  <si>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</si>
  <si>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</si>
  <si>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</si>
  <si>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</si>
  <si>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</si>
  <si>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</si>
  <si>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</si>
  <si>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</si>
  <si>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</si>
  <si>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</si>
  <si>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</si>
  <si>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</si>
  <si>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</si>
  <si>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</si>
  <si>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</si>
  <si>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</si>
  <si>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</si>
  <si>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</si>
  <si>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</si>
  <si>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</si>
  <si>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</si>
  <si>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</si>
  <si>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</si>
  <si>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</si>
  <si>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</si>
  <si>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</si>
  <si>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</si>
  <si>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</si>
  <si>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</si>
  <si>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</si>
  <si>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</si>
  <si>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</si>
  <si>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</si>
  <si>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</si>
  <si>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</si>
  <si>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</si>
  <si>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</si>
  <si>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</si>
  <si>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</si>
  <si>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</si>
  <si>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</si>
  <si>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</si>
  <si>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</si>
  <si>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</si>
  <si>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</si>
  <si>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</si>
  <si>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</si>
  <si>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</si>
  <si>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</si>
  <si>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</si>
  <si>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</si>
  <si>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</si>
  <si>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</si>
  <si>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</si>
  <si>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</si>
  <si>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</si>
  <si>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</si>
  <si>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</si>
  <si>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</si>
  <si>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</si>
  <si>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</si>
  <si>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</si>
  <si>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</si>
  <si>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</si>
  <si>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</si>
  <si>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</si>
  <si>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</si>
  <si>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</si>
  <si>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</si>
  <si>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</si>
  <si>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</si>
  <si>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</si>
  <si>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</si>
  <si>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</si>
  <si>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</si>
  <si>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</si>
  <si>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</si>
  <si>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</si>
  <si>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</si>
  <si>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</si>
  <si>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</si>
  <si>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</si>
  <si>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</si>
  <si>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</si>
  <si>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</si>
  <si>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</si>
  <si>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</si>
  <si>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</si>
  <si>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</si>
  <si>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</si>
  <si>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</si>
  <si>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</si>
  <si>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</si>
  <si>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</si>
  <si>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</si>
  <si>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</si>
  <si>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</si>
  <si>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</si>
  <si>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</si>
  <si>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</si>
  <si>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</si>
  <si>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</si>
  <si>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</si>
  <si>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</si>
  <si>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</si>
  <si>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</si>
  <si>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</si>
  <si>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</si>
  <si>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</si>
  <si>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</si>
  <si>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</si>
  <si>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</si>
  <si>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</si>
  <si>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</si>
  <si>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</si>
  <si>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</si>
  <si>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</si>
  <si>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</si>
  <si>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</si>
  <si>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</si>
  <si>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</si>
  <si>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</si>
  <si>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</si>
  <si>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</si>
  <si>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</si>
  <si>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</si>
  <si>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</si>
  <si>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</si>
  <si>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</si>
  <si>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</si>
  <si>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</si>
  <si>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</si>
  <si>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</si>
  <si>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</si>
  <si>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</si>
  <si>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</si>
  <si>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</si>
  <si>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</si>
  <si>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</si>
  <si>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</si>
  <si>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</si>
  <si>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</si>
  <si>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</si>
  <si>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</si>
  <si>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</si>
  <si>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</si>
  <si>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</si>
  <si>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</si>
  <si>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</si>
  <si>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</si>
  <si>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</si>
  <si>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</si>
  <si>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</si>
  <si>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</si>
  <si>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</si>
  <si>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</si>
  <si>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</si>
  <si>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</si>
  <si>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</si>
  <si>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</si>
  <si>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</si>
  <si>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</si>
  <si>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</si>
  <si>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</si>
  <si>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</si>
  <si>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</si>
  <si>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</si>
  <si>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</si>
  <si>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</si>
  <si>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</si>
  <si>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</si>
  <si>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</si>
  <si>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</si>
  <si>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</si>
  <si>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</si>
  <si>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</si>
  <si>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</si>
  <si>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</si>
  <si>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</si>
  <si>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</si>
  <si>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</si>
  <si>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</si>
  <si>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</si>
  <si>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</si>
  <si>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</si>
  <si>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</si>
  <si>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</si>
  <si>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</si>
  <si>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</si>
  <si>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</si>
  <si>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</si>
  <si>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</si>
  <si>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</si>
  <si>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</si>
  <si>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</si>
  <si>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</si>
  <si>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</si>
  <si>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</si>
  <si>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</si>
  <si>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</si>
  <si>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</si>
  <si>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</si>
  <si>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</si>
  <si>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</si>
  <si>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</si>
  <si>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</si>
  <si>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</si>
  <si>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</si>
  <si>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</si>
  <si>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</si>
  <si>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</si>
  <si>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</si>
  <si>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</si>
  <si>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</si>
  <si>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</si>
  <si>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</si>
  <si>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</si>
  <si>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</si>
  <si>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</si>
  <si>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</si>
  <si>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</si>
  <si>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</si>
  <si>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</si>
  <si>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</si>
  <si>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</si>
  <si>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</si>
  <si>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</si>
  <si>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</si>
  <si>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</si>
  <si>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</si>
  <si>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</si>
  <si>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</si>
  <si>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</si>
  <si>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</si>
  <si>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</si>
  <si>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</si>
  <si>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</si>
  <si>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</si>
  <si>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</si>
  <si>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</si>
  <si>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</si>
  <si>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</si>
  <si>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</si>
  <si>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</si>
  <si>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</si>
  <si>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</si>
  <si>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</si>
  <si>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</si>
  <si>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</si>
  <si>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</si>
  <si>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</si>
  <si>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</si>
  <si>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</si>
  <si>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</si>
  <si>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</si>
  <si>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</si>
  <si>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</si>
  <si>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</si>
  <si>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</si>
  <si>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</si>
  <si>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</si>
  <si>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</si>
  <si>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</si>
  <si>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</si>
  <si>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</si>
  <si>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</si>
  <si>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</si>
  <si>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</si>
  <si>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</si>
  <si>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</si>
  <si>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</si>
  <si>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</si>
  <si>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</si>
  <si>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</si>
  <si>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</si>
  <si>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</si>
  <si>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</si>
  <si>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</si>
  <si>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</si>
  <si>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</si>
  <si>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</si>
  <si>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</si>
  <si>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</si>
  <si>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</si>
  <si>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</si>
  <si>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</si>
  <si>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</si>
  <si>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</si>
  <si>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</si>
  <si>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</si>
  <si>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</si>
  <si>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</si>
  <si>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</si>
  <si>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</si>
  <si>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</si>
  <si>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</si>
  <si>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</si>
  <si>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</si>
  <si>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</si>
  <si>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</si>
  <si>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</si>
  <si>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</si>
  <si>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</si>
  <si>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</si>
  <si>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</si>
  <si>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</si>
  <si>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</si>
  <si>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</si>
  <si>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</si>
  <si>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</si>
  <si>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</si>
  <si>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</si>
  <si>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</si>
  <si>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</si>
  <si>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</si>
  <si>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</si>
  <si>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</si>
  <si>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</si>
  <si>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</si>
  <si>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</si>
  <si>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</si>
  <si>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</si>
  <si>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</si>
  <si>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</si>
  <si>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</si>
  <si>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</si>
  <si>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</si>
  <si>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</si>
  <si>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</si>
  <si>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</si>
  <si>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</si>
  <si>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</si>
  <si>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</si>
  <si>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</si>
  <si>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</si>
  <si>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</si>
  <si>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</si>
  <si>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</si>
  <si>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</si>
  <si>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</si>
  <si>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</si>
  <si>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</si>
  <si>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</si>
  <si>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</si>
  <si>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</si>
  <si>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</si>
  <si>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</si>
  <si>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</si>
  <si>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</si>
  <si>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</si>
  <si>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</si>
  <si>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</si>
  <si>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</si>
  <si>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</si>
  <si>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</si>
  <si>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</si>
  <si>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</si>
  <si>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</si>
  <si>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</si>
  <si>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</si>
  <si>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</si>
  <si>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</si>
  <si>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</si>
  <si>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</si>
  <si>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</si>
  <si>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</si>
  <si>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</si>
  <si>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</si>
  <si>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</si>
  <si>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</si>
  <si>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</si>
  <si>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</si>
  <si>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</si>
  <si>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</si>
  <si>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</si>
  <si>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</si>
  <si>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</si>
  <si>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</si>
  <si>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</si>
  <si>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</si>
  <si>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</si>
  <si>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</si>
  <si>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</si>
  <si>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</si>
  <si>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</si>
  <si>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</si>
  <si>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</si>
  <si>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</si>
  <si>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</si>
  <si>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</si>
  <si>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</si>
  <si>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</si>
  <si>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</si>
  <si>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</si>
  <si>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</si>
  <si>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</si>
  <si>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</si>
  <si>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</si>
  <si>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</si>
  <si>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</si>
  <si>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</si>
  <si>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</si>
  <si>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</si>
  <si>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</si>
  <si>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</si>
  <si>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</si>
  <si>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</si>
  <si>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</si>
  <si>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</si>
  <si>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</si>
  <si>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</si>
  <si>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</si>
  <si>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</si>
  <si>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</si>
  <si>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</si>
  <si>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</si>
  <si>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</si>
  <si>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</si>
  <si>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</si>
  <si>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</si>
  <si>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</si>
  <si>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</si>
  <si>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</si>
  <si>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</si>
  <si>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</si>
  <si>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</si>
  <si>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</si>
  <si>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</si>
  <si>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</si>
  <si>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</si>
  <si>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</si>
  <si>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</si>
  <si>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</si>
  <si>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</si>
  <si>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</si>
  <si>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</si>
  <si>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</si>
  <si>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</si>
  <si>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</si>
  <si>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</si>
  <si>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</si>
  <si>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</si>
  <si>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</si>
  <si>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</si>
  <si>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</si>
  <si>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</si>
  <si>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</si>
  <si>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</si>
  <si>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</si>
  <si>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</si>
  <si>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</si>
  <si>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</si>
  <si>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</si>
  <si>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</si>
  <si>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</si>
  <si>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</si>
  <si>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</si>
  <si>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</si>
  <si>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</si>
  <si>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</si>
  <si>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</si>
  <si>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</si>
  <si>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</si>
  <si>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</si>
  <si>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</si>
  <si>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</si>
  <si>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</si>
  <si>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</si>
  <si>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</si>
  <si>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</si>
  <si>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</si>
  <si>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</si>
  <si>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</si>
  <si>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</si>
  <si>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</si>
  <si>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</si>
  <si>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</si>
  <si>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</si>
  <si>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</si>
  <si>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</si>
  <si>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</si>
  <si>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</si>
  <si>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</si>
  <si>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</si>
  <si>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</si>
  <si>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</si>
  <si>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</si>
  <si>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</si>
  <si>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</si>
  <si>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</si>
  <si>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</si>
  <si>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</si>
  <si>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</si>
  <si>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</si>
  <si>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</si>
  <si>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</si>
  <si>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</si>
  <si>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</si>
  <si>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</si>
  <si>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</si>
  <si>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</si>
  <si>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</si>
  <si>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</si>
  <si>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</si>
  <si>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</si>
  <si>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</si>
  <si>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</si>
  <si>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</si>
  <si>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</si>
  <si>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</si>
  <si>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</si>
  <si>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</si>
  <si>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</si>
  <si>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</si>
  <si>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</si>
  <si>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</si>
  <si>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</si>
  <si>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</si>
  <si>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</si>
  <si>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</si>
  <si>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</si>
  <si>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</si>
  <si>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</si>
  <si>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</si>
  <si>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</si>
  <si>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</si>
  <si>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</si>
  <si>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</si>
  <si>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</si>
  <si>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</si>
  <si>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</si>
  <si>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</si>
  <si>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</si>
  <si>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</si>
  <si>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</si>
  <si>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</si>
  <si>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</si>
  <si>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</si>
  <si>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</si>
  <si>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</si>
  <si>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</si>
  <si>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</si>
  <si>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</si>
  <si>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</si>
  <si>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</si>
  <si>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</si>
  <si>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</si>
  <si>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</si>
  <si>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</si>
  <si>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</si>
  <si>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</si>
  <si>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</si>
  <si>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</si>
  <si>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</si>
  <si>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</si>
  <si>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</si>
  <si>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</si>
  <si>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</si>
  <si>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</si>
  <si>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</si>
  <si>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</si>
  <si>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</si>
  <si>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</si>
  <si>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</si>
  <si>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</si>
  <si>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</si>
  <si>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</si>
  <si>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</si>
  <si>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</si>
  <si>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</si>
  <si>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</si>
  <si>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</si>
  <si>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</si>
  <si>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</si>
  <si>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</si>
  <si>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</si>
  <si>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</si>
  <si>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</si>
  <si>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</si>
  <si>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</si>
  <si>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</si>
  <si>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</si>
  <si>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</si>
  <si>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</si>
  <si>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</si>
  <si>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</si>
  <si>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</si>
  <si>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</si>
  <si>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</si>
  <si>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</si>
  <si>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</si>
  <si>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</si>
  <si>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</si>
  <si>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</si>
  <si>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</si>
  <si>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</si>
  <si>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</si>
  <si>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</si>
  <si>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</si>
  <si>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</si>
  <si>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</si>
  <si>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</si>
  <si>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</si>
  <si>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</si>
  <si>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</si>
  <si>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</si>
  <si>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</si>
  <si>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</si>
  <si>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</si>
  <si>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</si>
  <si>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</si>
  <si>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</si>
  <si>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</si>
  <si>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</si>
  <si>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</si>
  <si>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</si>
  <si>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</si>
  <si>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</si>
  <si>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</si>
  <si>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</si>
  <si>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</si>
  <si>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</si>
  <si>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</si>
  <si>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</si>
  <si>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</si>
  <si>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</si>
  <si>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</si>
  <si>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</si>
  <si>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</si>
  <si>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</si>
  <si>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</si>
  <si>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</si>
  <si>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</si>
  <si>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</si>
  <si>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</si>
  <si>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</si>
  <si>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</si>
  <si>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</si>
  <si>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</si>
  <si>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</si>
  <si>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</si>
  <si>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</si>
  <si>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</si>
  <si>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</si>
  <si>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</si>
  <si>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</si>
  <si>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</si>
  <si>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</si>
  <si>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</si>
  <si>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</si>
  <si>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</si>
  <si>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</si>
  <si>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</si>
  <si>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</si>
  <si>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</si>
  <si>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</si>
  <si>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</si>
  <si>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</si>
  <si>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</si>
  <si>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</si>
  <si>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</si>
  <si>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</si>
  <si>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</si>
  <si>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</si>
  <si>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</si>
  <si>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</si>
  <si>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</si>
  <si>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</si>
  <si>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</si>
  <si>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</si>
  <si>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</si>
  <si>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</si>
  <si>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</si>
  <si>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</si>
  <si>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</si>
  <si>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</si>
  <si>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</si>
  <si>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</si>
  <si>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</si>
  <si>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</si>
  <si>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</si>
  <si>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</si>
  <si>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</si>
  <si>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</si>
  <si>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</si>
  <si>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</si>
  <si>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</si>
  <si>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</si>
  <si>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</si>
  <si>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</si>
  <si>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</si>
  <si>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</si>
  <si>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</si>
  <si>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</si>
  <si>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</si>
  <si>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</si>
  <si>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</si>
  <si>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</si>
  <si>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</si>
  <si>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</si>
  <si>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</si>
  <si>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</si>
  <si>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</si>
  <si>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</si>
  <si>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</si>
  <si>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</si>
  <si>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</si>
  <si>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</si>
  <si>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</si>
  <si>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</si>
  <si>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</si>
  <si>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</si>
  <si>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</si>
  <si>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</si>
  <si>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</si>
  <si>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</si>
  <si>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</si>
  <si>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</si>
  <si>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</si>
  <si>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</si>
  <si>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</si>
  <si>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</si>
  <si>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</si>
  <si>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</si>
  <si>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</si>
  <si>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</si>
  <si>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</si>
  <si>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</si>
  <si>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</si>
  <si>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</si>
  <si>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</si>
  <si>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</si>
  <si>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</si>
  <si>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</si>
  <si>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</si>
  <si>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</si>
  <si>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</si>
  <si>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</si>
  <si>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</si>
  <si>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</si>
  <si>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</si>
  <si>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</si>
  <si>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</si>
  <si>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</si>
  <si>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</si>
  <si>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</si>
  <si>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</si>
  <si>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</si>
  <si>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</si>
  <si>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</si>
  <si>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</si>
  <si>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</si>
  <si>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</si>
  <si>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</si>
  <si>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</si>
  <si>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</si>
  <si>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</si>
  <si>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</si>
  <si>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</si>
  <si>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</si>
  <si>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</si>
  <si>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</si>
  <si>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</si>
  <si>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</si>
  <si>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</si>
  <si>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</si>
  <si>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</si>
  <si>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</si>
  <si>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</si>
  <si>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</si>
  <si>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</si>
  <si>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</si>
  <si>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</si>
  <si>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</si>
  <si>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</si>
  <si>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</si>
  <si>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</si>
  <si>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</si>
  <si>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</si>
  <si>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</si>
  <si>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</si>
  <si>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</si>
  <si>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</si>
  <si>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</si>
  <si>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</si>
  <si>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</si>
  <si>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</si>
  <si>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</si>
  <si>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</si>
  <si>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</si>
  <si>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</si>
  <si>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</si>
  <si>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</si>
  <si>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</si>
  <si>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</si>
  <si>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</si>
  <si>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</si>
  <si>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</si>
  <si>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</si>
  <si>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</si>
  <si>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</si>
  <si>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</si>
  <si>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</si>
  <si>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</si>
  <si>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</si>
  <si>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</si>
  <si>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</si>
  <si>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</si>
  <si>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</si>
  <si>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</si>
  <si>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</si>
  <si>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</si>
  <si>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</si>
  <si>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</si>
  <si>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</si>
  <si>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</si>
  <si>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</si>
  <si>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</si>
  <si>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</si>
  <si>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</si>
  <si>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</si>
  <si>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</si>
  <si>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</si>
  <si>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</si>
  <si>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</si>
  <si>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</si>
  <si>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</si>
  <si>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</si>
  <si>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</si>
  <si>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</si>
  <si>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</si>
  <si>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</si>
  <si>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</si>
  <si>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</si>
  <si>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</si>
  <si>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</si>
  <si>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</si>
  <si>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</si>
  <si>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</si>
  <si>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</si>
  <si>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</si>
  <si>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</si>
  <si>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</si>
  <si>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</si>
  <si>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</si>
  <si>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</si>
  <si>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</si>
  <si>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</si>
  <si>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</si>
  <si>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</si>
  <si>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</si>
  <si>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</si>
  <si>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</si>
  <si>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</si>
  <si>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</si>
  <si>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</si>
  <si>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</si>
  <si>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</si>
  <si>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</si>
  <si>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</si>
  <si>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</si>
  <si>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</si>
  <si>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</si>
  <si>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</si>
  <si>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</si>
  <si>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</si>
  <si>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</si>
  <si>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</si>
  <si>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</si>
  <si>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</si>
  <si>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</si>
  <si>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</si>
  <si>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</si>
  <si>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</si>
  <si>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</si>
  <si>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</si>
  <si>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</si>
  <si>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</si>
  <si>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</si>
  <si>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</si>
  <si>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</si>
  <si>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</si>
  <si>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</si>
  <si>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</si>
  <si>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</si>
  <si>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</si>
  <si>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</si>
  <si>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</si>
  <si>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</si>
  <si>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</si>
  <si>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</si>
  <si>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</si>
  <si>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</si>
  <si>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</si>
  <si>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</si>
  <si>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</si>
  <si>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</si>
  <si>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</si>
  <si>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</si>
  <si>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</si>
  <si>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</si>
  <si>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</si>
  <si>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</si>
  <si>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</si>
  <si>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</si>
  <si>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</si>
  <si>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</si>
  <si>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</si>
  <si>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</si>
  <si>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</si>
  <si>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</si>
  <si>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</si>
  <si>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</si>
  <si>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</si>
  <si>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</si>
  <si>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</si>
  <si>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</si>
  <si>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</si>
  <si>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</si>
  <si>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</si>
  <si>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</si>
  <si>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</si>
  <si>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</si>
  <si>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</si>
  <si>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</si>
  <si>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</si>
  <si>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</si>
  <si>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</si>
  <si>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</si>
  <si>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</si>
  <si>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</si>
  <si>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</si>
  <si>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</si>
  <si>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</si>
  <si>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</si>
  <si>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</si>
  <si>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</si>
  <si>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</si>
  <si>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</si>
  <si>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</si>
  <si>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</si>
  <si>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</si>
  <si>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</si>
  <si>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</si>
  <si>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</si>
  <si>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</si>
  <si>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</si>
  <si>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</si>
  <si>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</si>
  <si>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</si>
  <si>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</si>
  <si>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</si>
  <si>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</si>
  <si>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</si>
  <si>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</si>
  <si>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</si>
  <si>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</si>
  <si>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</si>
  <si>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</si>
  <si>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</si>
  <si>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</si>
  <si>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</si>
  <si>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</si>
  <si>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</si>
  <si>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</si>
  <si>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</si>
  <si>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</si>
  <si>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</si>
  <si>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</si>
  <si>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</si>
  <si>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</si>
  <si>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</si>
  <si>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</si>
  <si>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</si>
  <si>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</si>
  <si>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</si>
  <si>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</si>
  <si>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</si>
  <si>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</si>
  <si>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</si>
  <si>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</si>
  <si>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</si>
  <si>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</si>
  <si>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</si>
  <si>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</si>
  <si>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</si>
  <si>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</si>
  <si>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</si>
  <si>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</si>
  <si>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</si>
  <si>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</si>
  <si>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</si>
  <si>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</si>
  <si>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</si>
  <si>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</si>
  <si>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</si>
  <si>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</si>
  <si>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</si>
  <si>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</si>
  <si>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</si>
  <si>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</si>
  <si>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</si>
  <si>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</si>
  <si>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</si>
  <si>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</si>
  <si>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</si>
  <si>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</si>
  <si>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</si>
  <si>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</si>
  <si>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</si>
  <si>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</si>
  <si>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</si>
  <si>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</si>
  <si>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</si>
  <si>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</si>
  <si>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</si>
  <si>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</si>
  <si>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</si>
  <si>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</si>
  <si>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</si>
  <si>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</si>
  <si>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</si>
  <si>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</si>
  <si>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</si>
  <si>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</si>
  <si>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</si>
  <si>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</si>
  <si>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</si>
  <si>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</si>
  <si>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</si>
  <si>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</si>
  <si>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</si>
  <si>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</si>
  <si>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</si>
  <si>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</si>
  <si>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</si>
  <si>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</si>
  <si>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</si>
  <si>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</si>
  <si>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</si>
  <si>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</si>
  <si>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</si>
  <si>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</si>
  <si>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</si>
  <si>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</si>
  <si>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</si>
  <si>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</si>
  <si>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</si>
  <si>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</si>
  <si>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</si>
  <si>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</si>
  <si>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</si>
  <si>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</si>
  <si>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</si>
  <si>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</si>
  <si>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</si>
  <si>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</si>
  <si>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</si>
  <si>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</si>
  <si>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</si>
  <si>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</si>
  <si>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</si>
  <si>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</si>
  <si>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</si>
  <si>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</si>
  <si>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</si>
  <si>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</si>
  <si>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</si>
  <si>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</si>
  <si>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</si>
  <si>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</si>
  <si>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</si>
  <si>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</si>
  <si>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</si>
  <si>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</si>
  <si>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</si>
  <si>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</si>
  <si>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</si>
  <si>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</si>
  <si>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</si>
  <si>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</si>
  <si>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</si>
  <si>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</si>
  <si>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</si>
  <si>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</si>
  <si>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</si>
  <si>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</si>
  <si>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</si>
  <si>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</si>
  <si>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</si>
  <si>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</si>
  <si>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</si>
  <si>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</si>
  <si>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</si>
  <si>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</si>
  <si>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</si>
  <si>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</si>
  <si>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</si>
  <si>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</si>
  <si>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</si>
  <si>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</si>
  <si>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</si>
  <si>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</si>
  <si>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</si>
  <si>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</si>
  <si>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</si>
  <si>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</si>
  <si>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</si>
  <si>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</si>
  <si>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</si>
  <si>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</si>
  <si>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</si>
  <si>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</si>
  <si>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</si>
  <si>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</si>
  <si>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</si>
  <si>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</si>
  <si>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</si>
  <si>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</si>
  <si>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</si>
  <si>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</si>
  <si>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</si>
  <si>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</si>
  <si>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</si>
  <si>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</si>
  <si>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</si>
  <si>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</si>
  <si>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</si>
  <si>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</si>
  <si>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</si>
  <si>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</si>
  <si>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</si>
  <si>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</si>
  <si>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</si>
  <si>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</si>
  <si>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</si>
  <si>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</si>
  <si>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</si>
  <si>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</si>
  <si>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</si>
  <si>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</si>
  <si>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</si>
  <si>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</si>
  <si>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</si>
  <si>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</si>
  <si>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</si>
  <si>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</si>
  <si>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</si>
  <si>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</si>
  <si>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</si>
  <si>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</si>
  <si>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</si>
  <si>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</si>
  <si>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</si>
  <si>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</si>
  <si>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</si>
  <si>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</si>
  <si>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</si>
  <si>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</si>
  <si>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</si>
  <si>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</si>
  <si>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</si>
  <si>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</si>
  <si>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</si>
  <si>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</si>
  <si>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</si>
  <si>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</si>
  <si>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</si>
  <si>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</si>
  <si>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</si>
  <si>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</si>
  <si>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</si>
  <si>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</si>
  <si>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</si>
  <si>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</si>
  <si>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</si>
  <si>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</si>
  <si>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</si>
  <si>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</si>
  <si>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</si>
  <si>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</si>
  <si>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</si>
  <si>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</si>
  <si>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</si>
  <si>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</si>
  <si>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</si>
  <si>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</si>
  <si>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</si>
  <si>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</si>
  <si>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</si>
  <si>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</si>
  <si>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</si>
  <si>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</si>
  <si>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</si>
  <si>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</si>
  <si>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</si>
  <si>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</si>
  <si>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</si>
  <si>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</si>
  <si>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</si>
  <si>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</si>
  <si>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</si>
  <si>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</si>
  <si>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</si>
  <si>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</si>
  <si>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</si>
  <si>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</si>
  <si>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</si>
  <si>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</si>
  <si>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</si>
  <si>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</si>
  <si>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</si>
  <si>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</si>
  <si>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</si>
  <si>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</si>
  <si>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</si>
  <si>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</si>
  <si>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</si>
  <si>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</si>
  <si>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</si>
  <si>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</si>
  <si>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</si>
  <si>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</si>
  <si>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</si>
  <si>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</si>
  <si>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</si>
  <si>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</si>
  <si>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</si>
  <si>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</si>
  <si>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</si>
  <si>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</si>
  <si>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</si>
  <si>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</si>
  <si>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</si>
  <si>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</si>
  <si>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</si>
  <si>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</si>
  <si>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</si>
  <si>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</si>
  <si>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</si>
  <si>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</si>
  <si>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</si>
  <si>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</si>
  <si>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</si>
  <si>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</si>
  <si>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</si>
  <si>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</si>
  <si>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</si>
  <si>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</si>
  <si>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</si>
  <si>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</si>
  <si>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</si>
  <si>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</si>
  <si>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</si>
  <si>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</si>
  <si>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</si>
  <si>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</si>
  <si>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</si>
  <si>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</si>
  <si>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</si>
  <si>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</si>
  <si>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</si>
  <si>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</si>
  <si>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</si>
  <si>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</si>
  <si>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</si>
  <si>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</si>
  <si>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</si>
  <si>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</si>
  <si>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</si>
  <si>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</si>
  <si>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</si>
  <si>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</si>
  <si>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</si>
  <si>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</si>
  <si>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</si>
  <si>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</si>
  <si>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</si>
  <si>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</si>
  <si>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</si>
  <si>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</si>
  <si>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</si>
  <si>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</si>
  <si>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</si>
  <si>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</si>
  <si>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</si>
  <si>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</si>
  <si>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</si>
  <si>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</si>
  <si>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</si>
  <si>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</si>
  <si>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</si>
  <si>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</si>
  <si>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</si>
  <si>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</si>
  <si>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</si>
  <si>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</si>
  <si>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</si>
  <si>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</si>
  <si>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</si>
  <si>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</si>
  <si>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</si>
  <si>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</si>
  <si>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</si>
  <si>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</si>
  <si>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</si>
  <si>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</si>
  <si>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</si>
  <si>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</si>
  <si>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</si>
  <si>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</si>
  <si>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</si>
  <si>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</si>
  <si>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</si>
  <si>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</si>
  <si>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</si>
  <si>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</si>
  <si>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</si>
  <si>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</si>
  <si>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</si>
  <si>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</si>
  <si>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</si>
  <si>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</si>
  <si>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</si>
  <si>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</si>
  <si>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</si>
  <si>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</si>
  <si>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</si>
  <si>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</si>
  <si>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</si>
  <si>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</si>
  <si>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</si>
  <si>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</si>
  <si>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</si>
  <si>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</si>
  <si>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</si>
  <si>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</si>
  <si>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</si>
  <si>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</si>
  <si>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</si>
  <si>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</si>
  <si>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</si>
  <si>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</si>
  <si>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</si>
  <si>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</si>
  <si>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</si>
  <si>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</si>
  <si>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</si>
  <si>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</si>
  <si>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</si>
  <si>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</si>
  <si>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</si>
  <si>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</si>
  <si>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</si>
  <si>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</si>
  <si>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</si>
  <si>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</si>
  <si>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</si>
  <si>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</si>
  <si>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</si>
  <si>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</si>
  <si>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</si>
  <si>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</si>
  <si>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</si>
  <si>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</si>
  <si>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</si>
  <si>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</si>
  <si>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</si>
  <si>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</si>
  <si>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</si>
  <si>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</si>
  <si>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</si>
  <si>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</si>
  <si>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</si>
  <si>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</si>
  <si>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</si>
  <si>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</si>
  <si>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</si>
  <si>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</si>
  <si>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</si>
  <si>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</si>
  <si>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</si>
  <si>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</si>
  <si>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</si>
  <si>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</si>
  <si>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</si>
  <si>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</si>
  <si>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</si>
  <si>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</si>
  <si>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</si>
  <si>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</si>
  <si>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</si>
  <si>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</si>
  <si>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</si>
  <si>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</si>
  <si>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</si>
  <si>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</si>
  <si>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</si>
  <si>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</si>
  <si>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</si>
  <si>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</si>
  <si>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</si>
  <si>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</si>
  <si>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</si>
  <si>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</si>
  <si>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</si>
  <si>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</si>
  <si>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</si>
  <si>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</si>
  <si>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</si>
  <si>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</si>
  <si>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</si>
  <si>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</si>
  <si>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</si>
  <si>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</si>
  <si>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</si>
  <si>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</si>
  <si>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</si>
  <si>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</si>
  <si>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</si>
  <si>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</si>
  <si>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</si>
  <si>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</si>
  <si>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</si>
  <si>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</si>
  <si>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</si>
  <si>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</si>
  <si>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</si>
  <si>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</si>
  <si>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</si>
  <si>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</si>
  <si>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</si>
  <si>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</si>
  <si>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</si>
  <si>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</si>
  <si>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</si>
  <si>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</si>
  <si>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</si>
  <si>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</si>
  <si>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</si>
  <si>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</si>
  <si>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</si>
  <si>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</si>
  <si>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</si>
  <si>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</si>
  <si>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</si>
  <si>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</si>
  <si>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</si>
  <si>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</si>
  <si>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</si>
  <si>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</si>
  <si>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</si>
  <si>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</si>
  <si>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</si>
  <si>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</si>
  <si>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</si>
  <si>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</si>
  <si>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</si>
  <si>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</si>
  <si>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</si>
  <si>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</si>
  <si>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</si>
  <si>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</si>
  <si>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</si>
  <si>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</si>
  <si>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</si>
  <si>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</si>
  <si>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</si>
  <si>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</si>
  <si>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</si>
  <si>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</si>
  <si>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</si>
  <si>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</si>
  <si>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</si>
  <si>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</si>
  <si>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</si>
  <si>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</si>
  <si>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</si>
  <si>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</si>
  <si>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</si>
  <si>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</si>
  <si>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</si>
  <si>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</si>
  <si>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</si>
  <si>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</si>
  <si>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</si>
  <si>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</si>
  <si>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</si>
  <si>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</si>
  <si>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</si>
  <si>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</si>
  <si>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</si>
  <si>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</si>
  <si>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</si>
  <si>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</si>
  <si>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</si>
  <si>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</si>
  <si>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</si>
  <si>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</si>
  <si>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</si>
  <si>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</si>
  <si>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</si>
  <si>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</si>
  <si>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</si>
  <si>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</si>
  <si>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</si>
  <si>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</si>
  <si>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</si>
  <si>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</si>
  <si>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</si>
  <si>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</si>
  <si>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</si>
  <si>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</si>
  <si>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</si>
  <si>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</si>
  <si>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</si>
  <si>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</si>
  <si>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</si>
  <si>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</si>
  <si>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</si>
  <si>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</si>
  <si>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</si>
  <si>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</si>
  <si>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</si>
  <si>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</si>
  <si>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</si>
  <si>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</si>
  <si>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</si>
  <si>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</si>
  <si>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</si>
  <si>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</si>
  <si>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</si>
  <si>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</si>
  <si>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</si>
  <si>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</si>
  <si>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</si>
  <si>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</si>
  <si>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</si>
  <si>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</si>
  <si>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</si>
  <si>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</si>
  <si>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</si>
  <si>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</si>
  <si>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</si>
  <si>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</si>
  <si>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</si>
  <si>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</si>
  <si>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</si>
  <si>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</si>
  <si>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</si>
  <si>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</si>
  <si>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</si>
  <si>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</si>
  <si>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</si>
  <si>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</si>
  <si>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</si>
  <si>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</si>
  <si>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</si>
  <si>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</si>
  <si>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</si>
  <si>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</si>
  <si>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</si>
  <si>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</si>
  <si>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</si>
  <si>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</si>
  <si>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</si>
  <si>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</si>
  <si>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</si>
  <si>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</si>
  <si>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</si>
  <si>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</si>
  <si>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</si>
  <si>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</si>
  <si>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</si>
  <si>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</si>
  <si>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</si>
  <si>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</si>
  <si>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</si>
  <si>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</si>
  <si>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</si>
  <si>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</si>
  <si>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</si>
  <si>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</si>
  <si>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</si>
  <si>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</si>
  <si>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</si>
  <si>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</si>
  <si>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</si>
  <si>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</si>
  <si>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</si>
  <si>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</si>
  <si>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</si>
  <si>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</si>
  <si>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</si>
  <si>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</si>
  <si>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</si>
  <si>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</si>
  <si>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</si>
  <si>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</si>
  <si>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</si>
  <si>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</si>
  <si>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</si>
  <si>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</si>
  <si>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</si>
  <si>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</si>
  <si>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</si>
  <si>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</si>
  <si>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</si>
  <si>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</si>
  <si>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</si>
  <si>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</si>
  <si>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</si>
  <si>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</si>
  <si>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</si>
  <si>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</si>
  <si>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</si>
  <si>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</si>
  <si>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</si>
  <si>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</si>
  <si>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</si>
  <si>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</si>
  <si>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</si>
  <si>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</si>
  <si>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</si>
  <si>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</si>
  <si>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</si>
  <si>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</si>
  <si>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</si>
  <si>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</si>
  <si>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</si>
  <si>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</si>
  <si>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</si>
  <si>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</si>
  <si>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</si>
  <si>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</si>
  <si>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</si>
  <si>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</si>
  <si>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</si>
  <si>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</si>
  <si>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</si>
  <si>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</si>
  <si>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</si>
  <si>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</si>
  <si>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</si>
  <si>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</si>
  <si>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</si>
  <si>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</si>
  <si>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</si>
  <si>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</si>
  <si>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</si>
  <si>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</si>
  <si>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</si>
  <si>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</si>
  <si>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</si>
  <si>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</si>
  <si>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</si>
  <si>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</si>
  <si>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</si>
  <si>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</si>
  <si>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</si>
  <si>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</si>
  <si>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</si>
  <si>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</si>
  <si>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</si>
  <si>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</si>
  <si>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</si>
  <si>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</si>
  <si>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</si>
  <si>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</si>
  <si>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</si>
  <si>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</si>
  <si>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</si>
  <si>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</si>
  <si>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</si>
  <si>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</si>
  <si>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</si>
  <si>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</si>
  <si>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</si>
  <si>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</si>
  <si>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</si>
  <si>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</si>
  <si>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</si>
  <si>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</si>
  <si>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</si>
  <si>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</si>
  <si>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</si>
  <si>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</si>
  <si>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</si>
  <si>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</si>
  <si>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</si>
  <si>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</si>
  <si>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</si>
  <si>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</si>
  <si>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</si>
  <si>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</si>
  <si>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</si>
  <si>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</si>
  <si>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</si>
  <si>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</si>
  <si>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</si>
  <si>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</si>
  <si>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</si>
  <si>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</si>
  <si>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</si>
  <si>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</si>
  <si>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</si>
  <si>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</si>
  <si>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</si>
  <si>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</si>
  <si>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</si>
  <si>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</si>
  <si>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</si>
  <si>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</si>
  <si>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</si>
  <si>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</si>
  <si>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</si>
  <si>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</si>
  <si>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</si>
  <si>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</si>
  <si>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</si>
  <si>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</si>
  <si>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</si>
  <si>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</si>
  <si>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</si>
  <si>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</si>
  <si>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</si>
  <si>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</si>
  <si>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</si>
  <si>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</si>
  <si>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</si>
  <si>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</si>
  <si>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</si>
  <si>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</si>
  <si>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</si>
  <si>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</si>
  <si>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</si>
  <si>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</si>
  <si>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</si>
  <si>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</si>
  <si>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</si>
  <si>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</si>
  <si>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</si>
  <si>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</si>
  <si>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</si>
  <si>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</si>
  <si>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</si>
  <si>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</si>
  <si>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</si>
  <si>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</si>
  <si>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</si>
  <si>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</si>
  <si>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</si>
  <si>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</si>
  <si>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</si>
  <si>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</si>
  <si>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</si>
  <si>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</si>
  <si>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</si>
  <si>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</si>
  <si>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</si>
  <si>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</si>
  <si>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</si>
  <si>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</si>
  <si>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</si>
  <si>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</si>
  <si>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</si>
  <si>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</si>
  <si>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</si>
  <si>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</si>
  <si>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</si>
  <si>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</si>
  <si>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</si>
  <si>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</si>
  <si>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</si>
  <si>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</si>
  <si>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</si>
  <si>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</si>
  <si>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</si>
  <si>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</si>
  <si>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</si>
  <si>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</si>
  <si>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</si>
  <si>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</si>
  <si>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</si>
  <si>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</si>
  <si>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</si>
  <si>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</si>
  <si>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</si>
  <si>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</si>
  <si>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</si>
  <si>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</si>
  <si>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</si>
  <si>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</si>
  <si>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</si>
  <si>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</si>
  <si>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</si>
  <si>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</si>
  <si>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</si>
  <si>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</si>
  <si>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</si>
  <si>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</si>
  <si>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</si>
  <si>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</si>
  <si>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</si>
  <si>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</si>
  <si>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</si>
  <si>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</si>
  <si>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</si>
  <si>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</si>
  <si>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</si>
  <si>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</si>
  <si>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</si>
  <si>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</si>
  <si>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</si>
  <si>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</si>
  <si>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</si>
  <si>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</si>
  <si>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</si>
  <si>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</si>
  <si>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</si>
  <si>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</si>
  <si>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</si>
  <si>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</si>
  <si>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</si>
  <si>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</si>
  <si>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</si>
  <si>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</si>
  <si>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</si>
  <si>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</si>
  <si>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</si>
  <si>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</si>
  <si>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</si>
  <si>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</si>
  <si>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</si>
  <si>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</si>
  <si>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</si>
  <si>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</si>
  <si>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</si>
  <si>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</si>
  <si>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</si>
  <si>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</si>
  <si>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</si>
  <si>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</si>
  <si>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</si>
  <si>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</si>
  <si>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</si>
  <si>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</si>
  <si>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</si>
  <si>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</si>
  <si>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</si>
  <si>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</si>
  <si>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</si>
  <si>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</si>
  <si>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</si>
  <si>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</si>
  <si>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</si>
  <si>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</si>
  <si>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</si>
  <si>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</si>
  <si>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</si>
  <si>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</si>
  <si>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</si>
  <si>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</si>
  <si>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</si>
  <si>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</si>
  <si>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</si>
  <si>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</si>
  <si>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</si>
  <si>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</si>
  <si>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</si>
  <si>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</si>
  <si>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</si>
  <si>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</si>
  <si>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</si>
  <si>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</si>
  <si>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</si>
  <si>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</si>
  <si>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</si>
  <si>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</si>
  <si>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</si>
  <si>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</si>
  <si>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</si>
  <si>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</si>
  <si>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</si>
  <si>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</si>
  <si>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</si>
  <si>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</si>
  <si>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</si>
  <si>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</si>
  <si>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</si>
  <si>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</si>
  <si>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</si>
  <si>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</si>
  <si>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</si>
  <si>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</si>
  <si>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</si>
  <si>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</si>
  <si>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</si>
  <si>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</si>
  <si>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</si>
  <si>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</si>
  <si>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</si>
  <si>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</si>
  <si>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</si>
  <si>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</si>
  <si>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</si>
  <si>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</si>
  <si>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</si>
  <si>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</si>
  <si>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</si>
  <si>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</si>
  <si>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</si>
  <si>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</si>
  <si>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</si>
  <si>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</si>
  <si>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</si>
  <si>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</si>
  <si>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</si>
  <si>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</si>
  <si>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</si>
  <si>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</si>
  <si>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</si>
  <si>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</si>
  <si>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</si>
  <si>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</si>
  <si>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</si>
  <si>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</si>
  <si>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</si>
  <si>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</si>
  <si>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</si>
  <si>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</si>
  <si>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</si>
  <si>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</si>
  <si>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</si>
  <si>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</si>
  <si>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</si>
  <si>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</si>
  <si>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</si>
  <si>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</si>
  <si>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</si>
  <si>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</si>
  <si>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</si>
  <si>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</si>
  <si>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</si>
  <si>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</si>
  <si>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</si>
  <si>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</si>
  <si>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</si>
  <si>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</si>
  <si>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</si>
  <si>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</si>
  <si>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</si>
  <si>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</si>
  <si>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</si>
  <si>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</si>
  <si>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</si>
  <si>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</si>
  <si>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</si>
  <si>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</si>
  <si>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</si>
  <si>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</si>
  <si>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</si>
  <si>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</si>
  <si>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</si>
  <si>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</si>
  <si>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</si>
  <si>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</si>
  <si>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</si>
  <si>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</si>
  <si>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</si>
  <si>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</si>
  <si>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</si>
  <si>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</si>
  <si>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</si>
  <si>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</si>
  <si>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</si>
  <si>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</si>
  <si>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</si>
  <si>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</si>
  <si>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</si>
  <si>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</si>
  <si>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</si>
  <si>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</si>
  <si>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</si>
  <si>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</si>
  <si>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</si>
  <si>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</si>
  <si>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</si>
  <si>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</si>
  <si>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</si>
  <si>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</si>
  <si>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</si>
  <si>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</si>
  <si>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</si>
  <si>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</si>
  <si>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</si>
  <si>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</si>
  <si>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</si>
  <si>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</si>
  <si>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</si>
  <si>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</si>
  <si>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</si>
  <si>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</si>
  <si>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</si>
  <si>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</si>
  <si>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</si>
  <si>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</si>
  <si>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</si>
  <si>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</si>
  <si>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</si>
  <si>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</si>
  <si>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</si>
  <si>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</si>
  <si>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</si>
  <si>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</si>
  <si>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</si>
  <si>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</si>
  <si>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</si>
  <si>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</si>
  <si>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</si>
  <si>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</si>
  <si>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</si>
  <si>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</si>
  <si>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</si>
  <si>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</si>
  <si>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</si>
  <si>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</si>
  <si>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</si>
  <si>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</si>
  <si>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</si>
  <si>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</si>
  <si>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</si>
  <si>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</si>
  <si>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</si>
  <si>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</si>
  <si>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</si>
  <si>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</si>
  <si>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</si>
  <si>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</si>
  <si>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</si>
  <si>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</si>
  <si>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</si>
  <si>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</si>
  <si>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</si>
  <si>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</si>
  <si>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</si>
  <si>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</si>
  <si>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</si>
  <si>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</si>
  <si>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</si>
  <si>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</si>
  <si>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</si>
  <si>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</si>
  <si>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</si>
  <si>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</si>
  <si>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</si>
  <si>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</si>
  <si>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</si>
  <si>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</si>
  <si>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</si>
  <si>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</si>
  <si>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</si>
  <si>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</si>
  <si>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</si>
  <si>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</si>
  <si>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</si>
  <si>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</si>
  <si>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</si>
  <si>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</si>
  <si>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</si>
  <si>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</si>
  <si>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</si>
  <si>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</si>
  <si>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</si>
  <si>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</si>
  <si>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</si>
  <si>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</si>
  <si>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</si>
  <si>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</si>
  <si>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</si>
  <si>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</si>
  <si>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</si>
  <si>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</si>
  <si>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</si>
  <si>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</si>
  <si>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</si>
  <si>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</si>
  <si>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</si>
  <si>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</si>
  <si>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</si>
  <si>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</si>
  <si>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</si>
  <si>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</si>
  <si>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</si>
  <si>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</si>
  <si>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</si>
  <si>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</si>
  <si>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</si>
  <si>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</si>
  <si>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</si>
  <si>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</si>
  <si>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</si>
  <si>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</si>
  <si>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</si>
  <si>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</si>
  <si>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</si>
  <si>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</si>
  <si>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</si>
  <si>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</si>
  <si>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</si>
  <si>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</si>
  <si>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</si>
  <si>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</si>
  <si>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</si>
  <si>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</si>
  <si>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</si>
  <si>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</si>
  <si>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</si>
  <si>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</si>
  <si>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</si>
  <si>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</si>
  <si>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</si>
  <si>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</si>
  <si>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</si>
  <si>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</si>
  <si>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</si>
  <si>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</si>
  <si>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</si>
  <si>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</si>
  <si>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</si>
  <si>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</si>
  <si>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</si>
  <si>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</si>
  <si>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</si>
  <si>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</si>
  <si>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</si>
  <si>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</si>
  <si>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</si>
  <si>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</si>
  <si>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</si>
  <si>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</si>
  <si>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</si>
  <si>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</si>
  <si>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</si>
  <si>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</si>
  <si>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</si>
  <si>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</si>
  <si>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</si>
  <si>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</si>
  <si>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</si>
  <si>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</si>
  <si>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</si>
  <si>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</si>
  <si>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</si>
  <si>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</si>
  <si>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</si>
  <si>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</si>
  <si>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</si>
  <si>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</si>
  <si>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</si>
  <si>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</si>
  <si>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</si>
  <si>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</si>
  <si>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</si>
  <si>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</si>
  <si>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</si>
  <si>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</si>
  <si>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</si>
  <si>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</si>
  <si>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</si>
  <si>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</si>
  <si>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</si>
  <si>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</si>
  <si>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</si>
  <si>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</si>
  <si>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</si>
  <si>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</si>
  <si>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</si>
  <si>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</si>
  <si>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</si>
  <si>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</si>
  <si>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</si>
  <si>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</si>
  <si>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</si>
  <si>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</si>
  <si>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</si>
  <si>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</si>
  <si>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</si>
  <si>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</si>
  <si>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</si>
  <si>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</si>
  <si>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</si>
  <si>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</si>
  <si>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</si>
  <si>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</si>
  <si>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</si>
  <si>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</si>
  <si>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</si>
  <si>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</si>
  <si>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</si>
  <si>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</si>
  <si>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</si>
  <si>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</si>
  <si>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</si>
  <si>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</si>
  <si>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</si>
  <si>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</si>
  <si>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</si>
  <si>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</si>
  <si>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</si>
  <si>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</si>
  <si>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</si>
  <si>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</si>
  <si>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</si>
  <si>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</si>
  <si>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</si>
  <si>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</si>
  <si>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</si>
  <si>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</si>
  <si>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</si>
  <si>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</si>
  <si>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</si>
  <si>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</si>
  <si>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</si>
  <si>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</si>
  <si>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</si>
  <si>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</si>
  <si>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</si>
  <si>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</si>
  <si>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</si>
  <si>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</si>
  <si>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</si>
  <si>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</si>
  <si>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</si>
  <si>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</si>
  <si>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</si>
  <si>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</si>
  <si>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</si>
  <si>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</si>
  <si>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</si>
  <si>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</si>
  <si>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</si>
  <si>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</si>
  <si>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</si>
  <si>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</si>
  <si>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</si>
  <si>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</si>
  <si>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</si>
  <si>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</si>
  <si>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</si>
  <si>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</si>
  <si>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</si>
  <si>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</si>
  <si>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</si>
  <si>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</si>
  <si>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</si>
  <si>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</si>
  <si>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</si>
  <si>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</si>
  <si>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</si>
  <si>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</si>
  <si>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</si>
  <si>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</si>
  <si>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</si>
  <si>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</si>
  <si>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</si>
  <si>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</si>
  <si>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</si>
  <si>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</si>
  <si>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</si>
  <si>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</si>
  <si>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</si>
  <si>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</si>
  <si>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</si>
  <si>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</si>
  <si>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</si>
  <si>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</si>
  <si>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</si>
  <si>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</si>
  <si>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</si>
  <si>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</si>
  <si>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</si>
  <si>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</si>
  <si>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</si>
  <si>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</si>
  <si>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</si>
  <si>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</si>
  <si>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</si>
  <si>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</si>
  <si>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</si>
  <si>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</si>
  <si>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</si>
  <si>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</si>
  <si>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</si>
  <si>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</si>
  <si>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</si>
  <si>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</si>
  <si>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</si>
  <si>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</si>
  <si>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</si>
  <si>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</si>
  <si>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</si>
  <si>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</si>
  <si>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</si>
  <si>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</si>
  <si>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</si>
  <si>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</si>
  <si>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</si>
  <si>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</si>
  <si>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</si>
  <si>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</si>
  <si>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</si>
  <si>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</si>
  <si>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</si>
  <si>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</si>
  <si>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</si>
  <si>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</si>
  <si>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</si>
  <si>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</si>
  <si>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</si>
  <si>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</si>
  <si>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</si>
  <si>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</si>
  <si>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</si>
  <si>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</si>
  <si>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</si>
  <si>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</si>
  <si>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</si>
  <si>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</si>
  <si>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</si>
  <si>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</si>
  <si>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</si>
  <si>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</si>
  <si>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</si>
  <si>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</si>
  <si>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</si>
  <si>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</si>
  <si>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</si>
  <si>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</si>
  <si>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</si>
  <si>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</si>
  <si>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</si>
  <si>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</si>
  <si>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</si>
  <si>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</si>
  <si>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</si>
  <si>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</si>
  <si>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</si>
  <si>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</si>
  <si>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</si>
  <si>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</si>
  <si>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</si>
  <si>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</si>
  <si>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</si>
  <si>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</si>
  <si>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</si>
  <si>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</si>
  <si>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</si>
  <si>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</si>
  <si>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</si>
  <si>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</si>
  <si>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</si>
  <si>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</si>
  <si>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</si>
  <si>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</si>
  <si>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</si>
  <si>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</si>
  <si>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</si>
  <si>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</si>
  <si>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</si>
  <si>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</si>
  <si>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</si>
  <si>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</si>
  <si>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</si>
  <si>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</si>
  <si>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</si>
  <si>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</si>
  <si>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</si>
  <si>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</si>
  <si>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</si>
  <si>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</si>
  <si>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</si>
  <si>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</si>
  <si>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</si>
  <si>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</si>
  <si>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</si>
  <si>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</si>
  <si>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</si>
  <si>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</si>
  <si>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</si>
  <si>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</si>
  <si>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</si>
  <si>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</si>
  <si>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</si>
  <si>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</si>
  <si>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</si>
  <si>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</si>
  <si>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</si>
  <si>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</si>
  <si>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</si>
  <si>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</si>
  <si>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</si>
  <si>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</si>
  <si>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</si>
  <si>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</si>
  <si>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</si>
  <si>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</si>
  <si>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</si>
  <si>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</si>
  <si>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</si>
  <si>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</si>
  <si>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</si>
  <si>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</si>
  <si>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</si>
  <si>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</si>
  <si>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</si>
  <si>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</si>
  <si>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</si>
  <si>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</si>
  <si>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</si>
  <si>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</si>
  <si>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</si>
  <si>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</si>
  <si>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</si>
  <si>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</si>
  <si>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</si>
  <si>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</si>
  <si>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</si>
  <si>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</si>
  <si>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</si>
  <si>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</si>
  <si>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</si>
  <si>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</si>
  <si>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</si>
  <si>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</si>
  <si>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</si>
  <si>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</si>
  <si>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</si>
  <si>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</si>
  <si>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</si>
  <si>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</si>
  <si>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</si>
  <si>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</si>
  <si>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</si>
  <si>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</si>
  <si>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</si>
  <si>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</si>
  <si>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</si>
  <si>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</si>
  <si>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</si>
  <si>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</si>
  <si>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</si>
  <si>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</si>
  <si>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</si>
  <si>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</si>
  <si>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</si>
  <si>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</si>
  <si>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</si>
  <si>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</si>
  <si>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</si>
  <si>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</si>
  <si>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</si>
  <si>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</si>
  <si>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</si>
  <si>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</si>
  <si>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</si>
  <si>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</si>
  <si>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</si>
  <si>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</si>
  <si>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</si>
  <si>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</si>
  <si>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</si>
  <si>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</si>
  <si>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</si>
  <si>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</si>
  <si>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</si>
  <si>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</si>
  <si>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</si>
  <si>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</si>
  <si>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</si>
  <si>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</si>
  <si>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</si>
  <si>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</si>
  <si>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</si>
  <si>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</si>
  <si>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</si>
  <si>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</si>
  <si>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</si>
  <si>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</si>
  <si>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</si>
  <si>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</si>
  <si>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</si>
  <si>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</si>
  <si>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</si>
  <si>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</si>
  <si>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</si>
  <si>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</si>
  <si>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</si>
  <si>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</si>
  <si>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</si>
  <si>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</si>
  <si>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</si>
  <si>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</si>
  <si>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</si>
  <si>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</si>
  <si>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</si>
  <si>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</si>
  <si>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</si>
  <si>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</si>
  <si>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</si>
  <si>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</si>
  <si>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</si>
  <si>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</si>
  <si>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</si>
  <si>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</si>
  <si>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</si>
  <si>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</si>
  <si>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</si>
  <si>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</si>
  <si>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</si>
  <si>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</si>
  <si>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</si>
  <si>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</si>
  <si>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</si>
  <si>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</si>
  <si>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</si>
  <si>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</si>
  <si>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</si>
  <si>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</si>
  <si>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</si>
  <si>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</si>
  <si>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</si>
  <si>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</si>
  <si>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</si>
  <si>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</si>
  <si>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</si>
  <si>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</si>
  <si>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</si>
  <si>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</si>
  <si>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</si>
  <si>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</si>
  <si>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</si>
  <si>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</si>
  <si>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</si>
  <si>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</si>
  <si>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</si>
  <si>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</si>
  <si>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</si>
  <si>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</si>
  <si>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</si>
  <si>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</si>
  <si>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</si>
  <si>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</si>
  <si>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</si>
  <si>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</si>
  <si>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</si>
  <si>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</si>
  <si>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</si>
  <si>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</si>
  <si>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</si>
  <si>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</si>
  <si>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</si>
  <si>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</si>
  <si>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</si>
  <si>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</si>
  <si>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</si>
  <si>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</si>
  <si>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</si>
  <si>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</si>
  <si>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</si>
  <si>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</si>
  <si>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</si>
  <si>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</si>
  <si>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</si>
  <si>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</si>
  <si>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</si>
  <si>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</si>
  <si>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</si>
  <si>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</si>
  <si>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</si>
  <si>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</si>
  <si>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</si>
  <si>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</si>
  <si>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</si>
  <si>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</si>
  <si>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</si>
  <si>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</si>
  <si>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</si>
  <si>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</si>
  <si>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</si>
  <si>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</si>
  <si>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</si>
  <si>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</si>
  <si>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</si>
  <si>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</si>
  <si>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</si>
  <si>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</si>
  <si>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</si>
  <si>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</si>
  <si>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</si>
  <si>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</si>
  <si>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</si>
  <si>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</si>
  <si>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</si>
  <si>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</si>
  <si>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</si>
  <si>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</si>
  <si>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</si>
  <si>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</si>
  <si>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</si>
  <si>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</si>
  <si>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</si>
  <si>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</si>
  <si>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</si>
  <si>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</si>
  <si>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</si>
  <si>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</si>
  <si>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</si>
  <si>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</si>
  <si>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</si>
  <si>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</si>
  <si>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</si>
  <si>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</si>
  <si>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</si>
  <si>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</si>
  <si>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</si>
  <si>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</si>
  <si>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</si>
  <si>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</si>
  <si>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</si>
  <si>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</si>
  <si>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</si>
  <si>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</si>
  <si>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</si>
  <si>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</si>
  <si>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</si>
  <si>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</si>
  <si>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</si>
  <si>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</si>
  <si>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</si>
  <si>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</si>
  <si>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</si>
  <si>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</si>
  <si>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</si>
  <si>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</si>
  <si>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</si>
  <si>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</si>
  <si>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</si>
  <si>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</si>
  <si>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</si>
  <si>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</si>
  <si>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</si>
  <si>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</si>
  <si>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</si>
  <si>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</si>
  <si>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</si>
  <si>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</si>
  <si>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</si>
  <si>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</si>
  <si>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</si>
  <si>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</si>
  <si>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</si>
  <si>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</si>
  <si>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</si>
  <si>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</si>
  <si>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</si>
  <si>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</si>
  <si>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</si>
  <si>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</si>
  <si>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</si>
  <si>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</si>
  <si>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</si>
  <si>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</si>
  <si>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</si>
  <si>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</si>
  <si>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</si>
  <si>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</si>
  <si>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</si>
  <si>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</si>
  <si>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</si>
  <si>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</si>
  <si>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</si>
  <si>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</si>
  <si>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</si>
  <si>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</si>
  <si>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</si>
  <si>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</si>
  <si>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</si>
  <si>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</si>
  <si>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</si>
  <si>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</si>
  <si>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</si>
  <si>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</si>
  <si>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</si>
  <si>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</si>
  <si>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</si>
  <si>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</si>
  <si>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</si>
  <si>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</si>
  <si>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</si>
  <si>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</si>
  <si>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</si>
  <si>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</si>
  <si>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</si>
  <si>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</si>
  <si>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</si>
  <si>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</si>
  <si>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</si>
  <si>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</si>
  <si>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</si>
  <si>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</si>
  <si>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</si>
  <si>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</si>
  <si>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</si>
  <si>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</si>
  <si>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</si>
  <si>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</si>
  <si>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</si>
  <si>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</si>
  <si>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</si>
  <si>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</si>
  <si>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</si>
  <si>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</si>
  <si>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</si>
  <si>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</si>
  <si>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</si>
  <si>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</si>
  <si>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</si>
  <si>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</si>
  <si>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</si>
  <si>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</si>
  <si>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</si>
  <si>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</si>
  <si>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</si>
  <si>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</si>
  <si>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</si>
  <si>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</si>
  <si>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</si>
  <si>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</si>
  <si>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</si>
  <si>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</si>
  <si>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</si>
  <si>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</si>
  <si>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</si>
  <si>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</si>
  <si>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</si>
  <si>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</si>
  <si>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</si>
  <si>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</si>
  <si>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</si>
  <si>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</si>
  <si>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</si>
  <si>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</si>
  <si>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</si>
  <si>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</si>
  <si>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</si>
  <si>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</si>
  <si>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</si>
  <si>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</si>
  <si>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</si>
  <si>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</si>
  <si>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</si>
  <si>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</si>
  <si>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</si>
  <si>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</si>
  <si>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</si>
  <si>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</si>
  <si>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</si>
  <si>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</si>
  <si>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</si>
  <si>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</si>
  <si>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</si>
  <si>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</si>
  <si>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</si>
  <si>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</si>
  <si>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</si>
  <si>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</si>
  <si>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</si>
  <si>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</si>
  <si>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</si>
  <si>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</si>
  <si>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</si>
  <si>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</si>
  <si>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</si>
  <si>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</si>
  <si>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</si>
  <si>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</si>
  <si>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</si>
  <si>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</si>
  <si>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</si>
  <si>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</si>
  <si>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</si>
  <si>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</si>
  <si>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</si>
  <si>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</si>
  <si>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</si>
  <si>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</si>
  <si>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</si>
  <si>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</si>
  <si>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</si>
  <si>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</si>
  <si>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</si>
  <si>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</si>
  <si>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</si>
  <si>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</si>
  <si>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</si>
  <si>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</si>
  <si>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</si>
  <si>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</si>
  <si>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</si>
  <si>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</si>
  <si>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</si>
  <si>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</si>
  <si>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</si>
  <si>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</si>
  <si>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</si>
  <si>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</si>
  <si>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</si>
  <si>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</si>
  <si>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</si>
  <si>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</si>
  <si>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</si>
  <si>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</si>
  <si>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</si>
  <si>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</si>
  <si>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</si>
  <si>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</si>
  <si>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</si>
  <si>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</si>
  <si>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</si>
  <si>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</si>
  <si>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</si>
  <si>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</si>
  <si>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</si>
  <si>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</si>
  <si>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</si>
  <si>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</si>
  <si>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</si>
  <si>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</si>
  <si>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</si>
  <si>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</si>
  <si>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</si>
  <si>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</si>
  <si>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</si>
  <si>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</si>
  <si>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</si>
  <si>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</si>
  <si>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</si>
  <si>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</si>
  <si>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</si>
  <si>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</si>
  <si>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</si>
  <si>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</si>
  <si>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</si>
  <si>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</si>
  <si>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</si>
  <si>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</si>
  <si>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</si>
  <si>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</si>
  <si>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</si>
  <si>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</si>
  <si>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</si>
  <si>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</si>
  <si>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</si>
  <si>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</si>
  <si>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</si>
  <si>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</si>
  <si>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</si>
  <si>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</si>
  <si>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</si>
  <si>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</si>
  <si>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</si>
  <si>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</si>
  <si>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</si>
  <si>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</si>
  <si>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</si>
  <si>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</si>
  <si>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</si>
  <si>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</si>
  <si>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</si>
  <si>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</si>
  <si>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</si>
  <si>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</si>
  <si>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</si>
  <si>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</si>
  <si>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</si>
  <si>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</si>
  <si>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</si>
  <si>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</si>
  <si>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</si>
  <si>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</si>
  <si>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</si>
  <si>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</si>
  <si>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</si>
  <si>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</si>
  <si>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</si>
  <si>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</si>
  <si>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</si>
  <si>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</si>
  <si>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</si>
  <si>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</si>
  <si>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</si>
  <si>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</si>
  <si>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</si>
  <si>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</si>
  <si>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</si>
  <si>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</si>
  <si>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</si>
  <si>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</si>
  <si>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</si>
  <si>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</si>
  <si>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</si>
  <si>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</si>
  <si>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</si>
  <si>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</si>
  <si>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</si>
  <si>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</si>
  <si>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</si>
  <si>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</si>
  <si>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</si>
  <si>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</si>
  <si>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</si>
  <si>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</si>
  <si>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</si>
  <si>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</si>
  <si>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</si>
  <si>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</si>
  <si>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</si>
  <si>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</si>
  <si>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</si>
  <si>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</si>
  <si>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</si>
  <si>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</si>
  <si>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</si>
  <si>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</si>
  <si>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</si>
  <si>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</si>
  <si>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</si>
  <si>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</si>
  <si>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</si>
  <si>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</si>
  <si>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</si>
  <si>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</si>
  <si>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</si>
  <si>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</si>
  <si>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</si>
  <si>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</si>
  <si>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</si>
  <si>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</si>
  <si>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</si>
  <si>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</si>
  <si>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</si>
  <si>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</si>
  <si>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</si>
  <si>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</si>
  <si>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</si>
  <si>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</si>
  <si>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</si>
  <si>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</si>
  <si>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</si>
  <si>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</si>
  <si>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</si>
  <si>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</si>
  <si>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</si>
  <si>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</si>
  <si>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</si>
  <si>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</si>
  <si>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</si>
  <si>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</si>
  <si>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</si>
  <si>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</si>
  <si>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</si>
  <si>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</si>
  <si>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</si>
  <si>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</si>
  <si>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</si>
  <si>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</si>
  <si>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</si>
  <si>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</si>
  <si>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</si>
  <si>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</si>
  <si>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</si>
  <si>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</si>
  <si>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</si>
  <si>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</si>
  <si>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</si>
  <si>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</si>
  <si>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</si>
  <si>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</si>
  <si>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</si>
  <si>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</si>
  <si>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</si>
  <si>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</si>
  <si>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</si>
  <si>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</si>
  <si>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</si>
  <si>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</si>
  <si>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</si>
  <si>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</si>
  <si>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</si>
  <si>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</si>
  <si>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</si>
  <si>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</si>
  <si>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</si>
  <si>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</si>
  <si>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</si>
  <si>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</si>
  <si>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</si>
  <si>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</si>
  <si>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</si>
  <si>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</si>
  <si>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</si>
  <si>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</si>
  <si>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</si>
  <si>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</si>
  <si>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</si>
  <si>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</si>
  <si>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</si>
  <si>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</si>
  <si>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</si>
  <si>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</si>
  <si>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</si>
  <si>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</si>
  <si>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</si>
  <si>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</si>
  <si>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</si>
  <si>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</si>
  <si>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</si>
  <si>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</si>
  <si>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</si>
  <si>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</si>
  <si>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</si>
  <si>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</si>
  <si>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</si>
  <si>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</si>
  <si>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</si>
  <si>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</si>
  <si>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</si>
  <si>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</si>
  <si>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</si>
  <si>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</si>
  <si>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</si>
  <si>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</si>
  <si>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</si>
  <si>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</si>
  <si>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</si>
  <si>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</si>
  <si>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</si>
  <si>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</si>
  <si>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</si>
  <si>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</si>
  <si>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</si>
  <si>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</si>
  <si>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</si>
  <si>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</si>
  <si>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</si>
  <si>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</si>
  <si>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</si>
  <si>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</si>
  <si>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</si>
  <si>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</si>
  <si>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</si>
  <si>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</si>
  <si>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</si>
  <si>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</si>
  <si>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</si>
  <si>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</si>
  <si>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</si>
  <si>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</si>
  <si>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</si>
  <si>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</si>
  <si>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</si>
  <si>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</si>
  <si>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</si>
  <si>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</si>
  <si>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</si>
  <si>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</si>
  <si>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</si>
  <si>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</si>
  <si>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</si>
  <si>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</si>
  <si>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</si>
  <si>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</si>
  <si>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</si>
  <si>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</si>
  <si>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</si>
  <si>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</si>
  <si>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</si>
  <si>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</si>
  <si>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</si>
  <si>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</si>
  <si>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</si>
  <si>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</si>
  <si>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</si>
  <si>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</si>
  <si>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</si>
  <si>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</si>
  <si>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</si>
  <si>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</si>
  <si>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</si>
  <si>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</si>
  <si>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</si>
  <si>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</si>
  <si>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</si>
  <si>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</si>
  <si>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</si>
  <si>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</si>
  <si>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</si>
  <si>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</si>
  <si>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</si>
  <si>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</si>
  <si>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</si>
  <si>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</si>
  <si>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</si>
  <si>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</si>
  <si>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</si>
  <si>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</si>
  <si>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</si>
  <si>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</si>
  <si>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</si>
  <si>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</si>
  <si>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</si>
  <si>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</si>
  <si>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</si>
  <si>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</si>
  <si>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</si>
  <si>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</si>
  <si>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</si>
  <si>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</si>
  <si>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</si>
  <si>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</si>
  <si>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</si>
  <si>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</si>
  <si>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</si>
  <si>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</si>
  <si>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</si>
  <si>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</si>
  <si>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</si>
  <si>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</si>
  <si>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</si>
  <si>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</si>
  <si>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</si>
  <si>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</si>
  <si>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</si>
  <si>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</si>
  <si>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</si>
  <si>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</si>
  <si>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</si>
  <si>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</si>
  <si>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</si>
  <si>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</si>
  <si>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</si>
  <si>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</si>
  <si>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</si>
  <si>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</si>
  <si>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</si>
  <si>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</si>
  <si>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</si>
  <si>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</si>
  <si>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</si>
  <si>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</si>
  <si>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</si>
  <si>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</si>
  <si>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</si>
  <si>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</si>
  <si>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</si>
  <si>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</si>
  <si>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</si>
  <si>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</si>
  <si>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</si>
  <si>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</si>
  <si>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</si>
  <si>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</si>
  <si>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</si>
  <si>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</si>
  <si>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</si>
  <si>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</si>
  <si>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</si>
  <si>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</si>
  <si>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</si>
  <si>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</si>
  <si>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</si>
  <si>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</si>
  <si>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</si>
  <si>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</si>
  <si>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</si>
  <si>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</si>
  <si>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</si>
  <si>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</si>
  <si>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</si>
  <si>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</si>
  <si>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</si>
  <si>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</si>
  <si>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</si>
  <si>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</si>
  <si>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</si>
  <si>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</si>
  <si>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</si>
  <si>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</si>
  <si>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</si>
  <si>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</si>
  <si>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</si>
  <si>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</si>
  <si>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</si>
  <si>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</si>
  <si>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</si>
  <si>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</si>
  <si>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</si>
  <si>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</si>
  <si>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</si>
  <si>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</si>
  <si>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</si>
  <si>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</si>
  <si>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</si>
  <si>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</si>
  <si>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</si>
  <si>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</si>
  <si>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</si>
  <si>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</si>
  <si>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</si>
  <si>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</si>
  <si>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</si>
  <si>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</si>
  <si>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</si>
  <si>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</si>
  <si>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</si>
  <si>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</si>
  <si>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</si>
  <si>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</si>
  <si>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</si>
  <si>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</si>
  <si>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</si>
  <si>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</si>
  <si>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</si>
  <si>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</si>
  <si>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</si>
  <si>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</si>
  <si>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</si>
  <si>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</si>
  <si>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</si>
  <si>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</si>
  <si>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</si>
  <si>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</si>
  <si>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</si>
  <si>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</si>
  <si>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</si>
  <si>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</si>
  <si>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</si>
  <si>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</si>
  <si>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</si>
  <si>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</si>
  <si>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</si>
  <si>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</si>
  <si>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</si>
  <si>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</si>
  <si>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</si>
  <si>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</si>
  <si>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</si>
  <si>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</si>
  <si>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</si>
  <si>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</si>
  <si>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</si>
  <si>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</si>
  <si>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</si>
  <si>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</si>
  <si>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</si>
  <si>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</si>
  <si>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</si>
  <si>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</si>
  <si>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</si>
  <si>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</si>
  <si>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</si>
  <si>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</si>
  <si>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</si>
  <si>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</si>
  <si>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</si>
  <si>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</si>
  <si>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</si>
  <si>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</si>
  <si>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</si>
  <si>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</si>
  <si>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</si>
  <si>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</si>
  <si>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</si>
  <si>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</si>
  <si>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</si>
  <si>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</si>
  <si>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</si>
  <si>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</si>
  <si>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</si>
  <si>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</si>
  <si>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</si>
  <si>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</si>
  <si>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</si>
  <si>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</si>
  <si>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</si>
  <si>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</si>
  <si>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</si>
  <si>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</si>
  <si>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</si>
  <si>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</si>
  <si>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</si>
  <si>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</si>
  <si>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</si>
  <si>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</si>
  <si>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</si>
  <si>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</si>
  <si>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</si>
  <si>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</si>
  <si>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</si>
  <si>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</si>
  <si>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</si>
  <si>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</si>
  <si>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</si>
  <si>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</si>
  <si>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</si>
  <si>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</si>
  <si>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</si>
  <si>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</si>
  <si>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</si>
  <si>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</si>
  <si>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</si>
  <si>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</si>
  <si>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</si>
  <si>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</si>
  <si>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</si>
  <si>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</si>
  <si>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</si>
  <si>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</si>
  <si>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</si>
  <si>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</si>
  <si>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</si>
  <si>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</si>
  <si>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</si>
  <si>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</si>
  <si>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</si>
  <si>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</si>
  <si>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</si>
  <si>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</si>
  <si>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</si>
  <si>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</si>
  <si>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</si>
  <si>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</si>
  <si>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</si>
  <si>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</si>
  <si>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</si>
  <si>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</si>
  <si>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</si>
  <si>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</si>
  <si>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</si>
  <si>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</si>
  <si>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</si>
  <si>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</si>
  <si>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</si>
  <si>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</si>
  <si>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</si>
  <si>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</si>
  <si>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</si>
  <si>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</si>
  <si>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</si>
  <si>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</si>
  <si>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</si>
  <si>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</si>
  <si>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</si>
  <si>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</si>
  <si>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</si>
  <si>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</si>
  <si>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</si>
  <si>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</si>
  <si>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</si>
  <si>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</si>
  <si>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</si>
  <si>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</si>
  <si>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</si>
  <si>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</si>
  <si>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</si>
  <si>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</si>
  <si>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</si>
  <si>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</si>
  <si>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</si>
  <si>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</si>
  <si>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</si>
  <si>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</si>
  <si>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</si>
  <si>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</si>
  <si>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</si>
  <si>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</si>
  <si>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</si>
  <si>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</si>
  <si>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</si>
  <si>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</si>
  <si>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</si>
  <si>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</si>
  <si>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</si>
  <si>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</si>
  <si>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</si>
  <si>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</si>
  <si>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</si>
  <si>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</si>
  <si>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</si>
  <si>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</si>
  <si>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</si>
  <si>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</si>
  <si>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</si>
  <si>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</si>
  <si>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</si>
  <si>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</si>
  <si>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</si>
  <si>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</si>
  <si>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</si>
  <si>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</si>
  <si>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</si>
  <si>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</si>
  <si>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</si>
  <si>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</si>
  <si>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</si>
  <si>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</si>
  <si>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</si>
  <si>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</si>
  <si>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</si>
  <si>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</si>
  <si>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</si>
  <si>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</si>
  <si>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</si>
  <si>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</si>
  <si>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</si>
  <si>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</si>
  <si>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</si>
  <si>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</si>
  <si>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</si>
  <si>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</si>
  <si>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</si>
  <si>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</si>
  <si>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</si>
  <si>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</si>
  <si>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</si>
  <si>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</si>
  <si>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</si>
  <si>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</si>
  <si>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</si>
  <si>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</si>
  <si>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</si>
  <si>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</si>
  <si>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</si>
  <si>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</si>
  <si>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</si>
  <si>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</si>
  <si>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</si>
  <si>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</si>
  <si>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</si>
  <si>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</si>
  <si>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</si>
  <si>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</si>
  <si>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</si>
  <si>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</si>
  <si>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</si>
  <si>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</si>
  <si>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</si>
  <si>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</si>
  <si>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</si>
  <si>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</si>
  <si>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</si>
  <si>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</si>
  <si>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</si>
  <si>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</si>
  <si>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</si>
  <si>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</si>
  <si>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</si>
  <si>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</si>
  <si>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</si>
  <si>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</si>
  <si>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</si>
  <si>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</si>
  <si>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</si>
  <si>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</si>
  <si>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</si>
  <si>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</si>
  <si>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</si>
  <si>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</si>
  <si>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</si>
  <si>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</si>
  <si>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</si>
  <si>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</si>
  <si>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</si>
  <si>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</si>
  <si>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</si>
  <si>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</si>
  <si>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</si>
  <si>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</si>
  <si>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</si>
  <si>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</si>
  <si>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</si>
  <si>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</si>
  <si>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</si>
  <si>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</si>
  <si>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</si>
  <si>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</si>
  <si>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</si>
  <si>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</si>
  <si>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</si>
  <si>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</si>
  <si>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</si>
  <si>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</si>
  <si>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</si>
  <si>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</si>
  <si>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</si>
  <si>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</si>
  <si>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</si>
  <si>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</si>
  <si>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</si>
  <si>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</si>
  <si>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</si>
  <si>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</si>
  <si>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</si>
  <si>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</si>
  <si>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</si>
  <si>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</si>
  <si>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</si>
  <si>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</si>
  <si>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</si>
  <si>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</si>
  <si>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</si>
  <si>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</si>
  <si>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</si>
  <si>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</si>
  <si>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</si>
  <si>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</si>
  <si>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</si>
  <si>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</si>
  <si>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</si>
  <si>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</si>
  <si>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</si>
  <si>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</si>
  <si>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</si>
  <si>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</si>
  <si>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</si>
  <si>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</si>
  <si>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</si>
  <si>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</si>
  <si>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</si>
  <si>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</si>
  <si>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</si>
  <si>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</si>
  <si>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</si>
  <si>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</si>
  <si>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</si>
  <si>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</si>
  <si>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</si>
  <si>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</si>
  <si>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</si>
  <si>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</si>
  <si>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</si>
  <si>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</si>
  <si>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</si>
  <si>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</si>
  <si>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</si>
  <si>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</si>
  <si>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</si>
  <si>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</si>
  <si>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</si>
  <si>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</si>
  <si>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</si>
  <si>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</si>
  <si>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</si>
  <si>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</si>
  <si>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</si>
  <si>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</si>
  <si>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</si>
  <si>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</si>
  <si>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</si>
  <si>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</si>
  <si>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</si>
  <si>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</si>
  <si>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</si>
  <si>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</si>
  <si>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</si>
  <si>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</si>
  <si>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</si>
  <si>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</si>
  <si>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</si>
  <si>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</si>
  <si>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</si>
  <si>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</si>
  <si>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</si>
  <si>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</si>
  <si>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</si>
  <si>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</si>
  <si>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</si>
  <si>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</si>
  <si>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</si>
  <si>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</si>
  <si>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</si>
  <si>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</si>
  <si>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</si>
  <si>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</si>
  <si>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</si>
  <si>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</si>
  <si>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</si>
  <si>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</si>
  <si>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</si>
  <si>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</si>
  <si>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</si>
  <si>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</si>
  <si>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</si>
  <si>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</si>
  <si>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</si>
  <si>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</si>
  <si>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</si>
  <si>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</si>
  <si>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</si>
  <si>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</si>
  <si>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</si>
  <si>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</si>
  <si>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</si>
  <si>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</si>
  <si>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</si>
  <si>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</si>
  <si>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</si>
  <si>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</si>
  <si>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</si>
  <si>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</si>
  <si>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</si>
  <si>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</si>
  <si>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</si>
  <si>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</si>
  <si>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</si>
  <si>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</si>
  <si>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</si>
  <si>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</si>
  <si>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</si>
  <si>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</si>
  <si>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</si>
  <si>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</si>
  <si>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</si>
  <si>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</si>
  <si>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</si>
  <si>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</si>
  <si>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</si>
  <si>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</si>
  <si>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</si>
  <si>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</si>
  <si>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</si>
  <si>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</si>
  <si>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</si>
  <si>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</si>
  <si>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</si>
  <si>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</si>
  <si>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</si>
  <si>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</si>
  <si>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</si>
  <si>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</si>
  <si>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</si>
  <si>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</si>
  <si>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</si>
  <si>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</si>
  <si>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</si>
  <si>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</si>
  <si>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</si>
  <si>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</si>
  <si>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</si>
  <si>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</si>
  <si>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</si>
  <si>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</si>
  <si>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</si>
  <si>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</si>
  <si>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</si>
  <si>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</si>
  <si>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</si>
  <si>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</si>
  <si>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</si>
  <si>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</si>
  <si>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</si>
  <si>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</si>
  <si>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</si>
  <si>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</si>
  <si>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</si>
  <si>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</si>
  <si>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</si>
  <si>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</si>
  <si>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</si>
  <si>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</si>
  <si>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</si>
  <si>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</si>
  <si>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</si>
  <si>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</si>
  <si>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</si>
  <si>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</si>
  <si>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</si>
  <si>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</si>
  <si>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</si>
  <si>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</si>
  <si>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</si>
  <si>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</si>
  <si>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</si>
  <si>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</si>
  <si>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</si>
  <si>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</si>
  <si>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</si>
  <si>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</si>
  <si>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</si>
  <si>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</si>
  <si>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</si>
  <si>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</si>
  <si>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</si>
  <si>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</si>
  <si>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</si>
  <si>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</si>
  <si>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</si>
  <si>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</si>
  <si>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</si>
  <si>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</si>
  <si>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</si>
  <si>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</si>
  <si>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</si>
  <si>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</si>
  <si>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</si>
  <si>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</si>
  <si>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</si>
  <si>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</si>
  <si>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</si>
  <si>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</si>
  <si>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</si>
  <si>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</si>
  <si>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</si>
  <si>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</si>
  <si>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</si>
  <si>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</si>
  <si>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</si>
  <si>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</si>
  <si>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</si>
  <si>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</si>
  <si>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</si>
  <si>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</si>
  <si>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</si>
  <si>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</si>
  <si>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</si>
  <si>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</si>
  <si>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</si>
  <si>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</si>
  <si>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</si>
  <si>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</si>
  <si>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</si>
  <si>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</si>
  <si>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</si>
  <si>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</si>
  <si>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</si>
  <si>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</si>
  <si>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</si>
  <si>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</si>
  <si>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</si>
  <si>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</si>
  <si>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</si>
  <si>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</si>
  <si>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</si>
  <si>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</si>
  <si>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</si>
  <si>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</si>
  <si>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</si>
  <si>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</si>
  <si>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</si>
  <si>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</si>
  <si>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</si>
  <si>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</si>
  <si>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</si>
  <si>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</si>
  <si>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</si>
  <si>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</si>
  <si>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</si>
  <si>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</si>
  <si>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</si>
  <si>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</si>
  <si>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</si>
  <si>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</si>
  <si>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</si>
  <si>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</si>
  <si>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</si>
  <si>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</si>
  <si>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</si>
  <si>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</si>
  <si>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</si>
  <si>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</si>
  <si>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</si>
  <si>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</si>
  <si>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</si>
  <si>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</si>
  <si>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</si>
  <si>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</si>
  <si>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</si>
  <si>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</si>
  <si>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</si>
  <si>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</si>
  <si>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</si>
  <si>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</si>
  <si>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</si>
  <si>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</si>
  <si>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</si>
  <si>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</si>
  <si>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</si>
  <si>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</si>
  <si>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</si>
  <si>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</si>
  <si>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</si>
  <si>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</si>
  <si>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</si>
  <si>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</si>
  <si>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</si>
  <si>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</si>
  <si>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</si>
  <si>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</si>
  <si>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</si>
  <si>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</si>
  <si>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</si>
  <si>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</si>
  <si>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</si>
  <si>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</si>
  <si>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</si>
  <si>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</si>
  <si>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</si>
  <si>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</si>
  <si>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</si>
  <si>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</si>
  <si>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</si>
  <si>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</si>
  <si>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</si>
  <si>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</si>
  <si>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</si>
  <si>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</si>
  <si>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</si>
  <si>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</si>
  <si>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</si>
  <si>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</si>
  <si>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</si>
  <si>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</si>
  <si>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</si>
  <si>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</si>
  <si>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</si>
  <si>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</si>
  <si>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</si>
  <si>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</si>
  <si>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</si>
  <si>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</si>
  <si>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</si>
  <si>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</si>
  <si>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</si>
  <si>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</si>
  <si>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</si>
  <si>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</si>
  <si>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</si>
  <si>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</si>
  <si>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</si>
  <si>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</si>
  <si>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</si>
  <si>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</si>
  <si>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</si>
  <si>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</si>
  <si>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</si>
  <si>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</si>
  <si>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</si>
  <si>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</si>
  <si>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</si>
  <si>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</si>
  <si>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</si>
  <si>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</si>
  <si>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</si>
  <si>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</si>
  <si>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</si>
  <si>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</si>
  <si>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</si>
  <si>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</si>
  <si>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</si>
  <si>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</si>
  <si>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</si>
  <si>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</si>
  <si>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</si>
  <si>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</si>
  <si>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</si>
  <si>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</si>
  <si>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</si>
  <si>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</si>
  <si>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</si>
  <si>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</si>
  <si>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</si>
  <si>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</si>
  <si>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</si>
  <si>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</si>
  <si>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</si>
  <si>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</si>
  <si>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</si>
  <si>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</si>
  <si>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</si>
  <si>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</si>
  <si>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</si>
  <si>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</si>
  <si>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</si>
  <si>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</si>
  <si>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</si>
  <si>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</si>
  <si>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</si>
  <si>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</si>
  <si>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</si>
  <si>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</si>
  <si>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</si>
  <si>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</si>
  <si>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</si>
  <si>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</si>
  <si>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</si>
  <si>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</si>
  <si>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</si>
  <si>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</si>
  <si>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</si>
  <si>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</si>
  <si>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</si>
  <si>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</si>
  <si>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</si>
  <si>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</si>
  <si>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</si>
  <si>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</si>
  <si>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</si>
  <si>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</si>
  <si>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</si>
  <si>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</si>
  <si>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</si>
  <si>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</si>
  <si>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</si>
  <si>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</si>
  <si>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</si>
  <si>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</si>
  <si>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</si>
  <si>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</si>
  <si>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</si>
  <si>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</si>
  <si>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</si>
  <si>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</si>
  <si>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</si>
  <si>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</si>
  <si>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</si>
  <si>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</si>
  <si>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</si>
  <si>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</si>
  <si>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</si>
  <si>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</si>
  <si>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</si>
  <si>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</si>
  <si>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</si>
  <si>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</si>
  <si>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</si>
  <si>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</si>
  <si>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</si>
  <si>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</si>
  <si>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</si>
  <si>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</si>
  <si>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</si>
  <si>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</si>
  <si>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</si>
  <si>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</si>
  <si>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</si>
  <si>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</si>
  <si>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</si>
  <si>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</si>
  <si>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</si>
  <si>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</si>
  <si>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</si>
  <si>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</si>
  <si>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</si>
  <si>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</si>
  <si>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</si>
  <si>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</si>
  <si>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</si>
  <si>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</si>
  <si>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</si>
  <si>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</si>
  <si>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</si>
  <si>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</si>
  <si>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</si>
  <si>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</si>
  <si>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</si>
  <si>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</si>
  <si>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</si>
  <si>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</si>
  <si>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</si>
  <si>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</si>
  <si>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</si>
  <si>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</si>
  <si>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</si>
  <si>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</si>
  <si>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</si>
  <si>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</si>
  <si>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</si>
  <si>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</si>
  <si>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</si>
  <si>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</si>
  <si>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</si>
  <si>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</si>
  <si>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</si>
  <si>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</si>
  <si>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</si>
  <si>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</si>
  <si>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</si>
  <si>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</si>
  <si>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</si>
  <si>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</si>
  <si>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</si>
  <si>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</si>
  <si>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</si>
  <si>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</si>
  <si>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</si>
  <si>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</si>
  <si>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</si>
  <si>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</si>
  <si>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</si>
  <si>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</si>
  <si>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</si>
  <si>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</si>
  <si>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</si>
  <si>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</si>
  <si>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</si>
  <si>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</si>
  <si>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</si>
  <si>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</si>
  <si>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</si>
  <si>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</si>
  <si>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</si>
  <si>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</si>
  <si>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</si>
  <si>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</si>
  <si>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</si>
  <si>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</si>
  <si>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</si>
  <si>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</si>
  <si>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</si>
  <si>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</si>
  <si>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</si>
  <si>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</si>
  <si>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</si>
  <si>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</si>
  <si>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</si>
  <si>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</si>
  <si>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</si>
  <si>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</si>
  <si>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</si>
  <si>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</si>
  <si>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</si>
  <si>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</si>
  <si>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</si>
  <si>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</si>
  <si>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</si>
  <si>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</si>
  <si>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</si>
  <si>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</si>
  <si>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</si>
  <si>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</si>
  <si>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</si>
  <si>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</si>
  <si>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</si>
  <si>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</si>
  <si>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</si>
  <si>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</si>
  <si>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</si>
  <si>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</si>
  <si>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</si>
  <si>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</si>
  <si>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</si>
  <si>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</si>
  <si>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</si>
  <si>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</si>
  <si>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</si>
  <si>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</si>
  <si>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</si>
  <si>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</si>
  <si>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</si>
  <si>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</si>
  <si>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</si>
  <si>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</si>
  <si>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</si>
  <si>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</si>
  <si>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</si>
  <si>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</si>
  <si>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</si>
  <si>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</si>
  <si>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</si>
  <si>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</si>
  <si>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</si>
  <si>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</si>
  <si>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</si>
  <si>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</si>
  <si>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</si>
  <si>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</si>
  <si>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</si>
  <si>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</si>
  <si>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</si>
  <si>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</si>
  <si>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</si>
  <si>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</si>
  <si>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</si>
  <si>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</si>
  <si>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</si>
  <si>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</si>
  <si>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</si>
  <si>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</si>
  <si>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</si>
  <si>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</si>
  <si>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</si>
  <si>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</si>
  <si>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</si>
  <si>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</si>
  <si>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</si>
  <si>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</si>
  <si>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</si>
  <si>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</si>
  <si>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</si>
  <si>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</si>
  <si>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</si>
  <si>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</si>
  <si>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</si>
  <si>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</si>
  <si>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</si>
  <si>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</si>
  <si>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</si>
  <si>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</si>
  <si>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</si>
  <si>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</si>
  <si>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</si>
  <si>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</si>
  <si>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</si>
  <si>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</si>
  <si>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</si>
  <si>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</si>
  <si>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</si>
  <si>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</si>
  <si>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</si>
  <si>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</si>
  <si>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</si>
  <si>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</si>
  <si>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</si>
  <si>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</si>
  <si>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</si>
  <si>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</si>
  <si>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</si>
  <si>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</si>
  <si>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</si>
  <si>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</si>
  <si>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</si>
  <si>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</si>
  <si>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</si>
  <si>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</si>
  <si>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</si>
  <si>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</si>
  <si>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</si>
  <si>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</si>
  <si>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</si>
  <si>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</si>
  <si>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</si>
  <si>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</si>
  <si>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</si>
  <si>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</si>
  <si>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</si>
  <si>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</si>
  <si>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</si>
  <si>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</si>
  <si>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</si>
  <si>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</si>
  <si>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</si>
  <si>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</si>
  <si>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</si>
  <si>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</si>
  <si>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</si>
  <si>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</si>
  <si>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</si>
  <si>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</si>
  <si>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</si>
  <si>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</si>
  <si>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</si>
  <si>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</si>
  <si>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</si>
  <si>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</si>
  <si>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</si>
  <si>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</si>
  <si>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</si>
  <si>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</si>
  <si>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</si>
  <si>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</si>
  <si>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</si>
  <si>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</si>
  <si>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</si>
  <si>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</si>
  <si>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</si>
  <si>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</si>
  <si>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</si>
  <si>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</si>
  <si>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</si>
  <si>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</si>
  <si>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</si>
  <si>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</si>
  <si>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</si>
  <si>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</si>
  <si>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</si>
  <si>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</si>
  <si>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</si>
  <si>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</si>
  <si>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</si>
  <si>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</si>
  <si>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</si>
  <si>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</si>
  <si>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</si>
  <si>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</si>
  <si>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</si>
  <si>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</si>
  <si>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</si>
  <si>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</si>
  <si>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</si>
  <si>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</si>
  <si>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</si>
  <si>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</si>
  <si>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</si>
  <si>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</si>
  <si>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</si>
  <si>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</si>
  <si>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</si>
  <si>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</si>
  <si>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</si>
  <si>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</si>
  <si>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</si>
  <si>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</si>
  <si>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</si>
  <si>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</si>
  <si>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</si>
  <si>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</si>
  <si>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</si>
  <si>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</si>
  <si>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</si>
  <si>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</si>
  <si>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</si>
  <si>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</si>
  <si>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</si>
  <si>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</si>
  <si>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</si>
  <si>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</si>
  <si>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</si>
  <si>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</si>
  <si>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</si>
  <si>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</si>
  <si>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</si>
  <si>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</si>
  <si>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</si>
  <si>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</si>
  <si>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</si>
  <si>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</si>
  <si>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</si>
  <si>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</si>
  <si>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</si>
  <si>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</si>
  <si>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</si>
  <si>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</si>
  <si>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</si>
  <si>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</si>
  <si>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</si>
  <si>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</si>
  <si>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</si>
  <si>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</si>
  <si>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</si>
  <si>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</si>
  <si>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</si>
  <si>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</si>
  <si>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</si>
  <si>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</si>
  <si>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</si>
  <si>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</si>
  <si>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</si>
  <si>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</si>
  <si>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</si>
  <si>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</si>
  <si>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</si>
  <si>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</si>
  <si>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</si>
  <si>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</si>
  <si>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</si>
  <si>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</si>
  <si>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</si>
  <si>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</si>
  <si>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</si>
  <si>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</si>
  <si>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</si>
  <si>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</si>
  <si>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</si>
  <si>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</si>
  <si>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</si>
  <si>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</si>
  <si>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</si>
  <si>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</si>
  <si>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</si>
  <si>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</si>
  <si>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</si>
  <si>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</si>
  <si>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</si>
  <si>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</si>
  <si>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</si>
  <si>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</si>
  <si>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</si>
  <si>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</si>
  <si>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</si>
  <si>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</si>
  <si>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</si>
  <si>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</si>
  <si>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</si>
  <si>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</si>
  <si>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</si>
  <si>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</si>
  <si>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</si>
  <si>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</si>
  <si>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</si>
  <si>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</si>
  <si>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</si>
  <si>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</si>
  <si>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</si>
  <si>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</si>
  <si>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</si>
  <si>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</si>
  <si>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</si>
  <si>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</si>
  <si>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</si>
  <si>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</si>
  <si>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</si>
  <si>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</si>
  <si>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</si>
  <si>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</si>
  <si>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</si>
  <si>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</si>
  <si>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</si>
  <si>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</si>
  <si>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</si>
  <si>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</si>
  <si>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</si>
  <si>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</si>
  <si>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</si>
  <si>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</si>
  <si>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</si>
  <si>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</si>
  <si>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</si>
  <si>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</si>
  <si>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</si>
  <si>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</si>
  <si>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</si>
  <si>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</si>
  <si>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</si>
  <si>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</si>
  <si>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</si>
  <si>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</si>
  <si>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</si>
  <si>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</si>
  <si>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</si>
  <si>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</si>
  <si>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</si>
  <si>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</si>
  <si>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</si>
  <si>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</si>
  <si>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</si>
  <si>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</si>
  <si>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</si>
  <si>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</si>
  <si>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</si>
  <si>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</si>
  <si>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</si>
  <si>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</si>
  <si>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</si>
  <si>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</si>
  <si>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</si>
  <si>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</si>
  <si>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</si>
  <si>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</si>
  <si>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</si>
  <si>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</si>
  <si>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</si>
  <si>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</si>
  <si>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</si>
  <si>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</si>
  <si>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</si>
  <si>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</si>
  <si>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</si>
  <si>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</si>
  <si>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</si>
  <si>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</si>
  <si>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</si>
  <si>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</si>
  <si>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</si>
  <si>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</si>
  <si>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</si>
  <si>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</si>
  <si>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</si>
  <si>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</si>
  <si>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</si>
  <si>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</si>
  <si>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</si>
  <si>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</si>
  <si>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</si>
  <si>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</si>
  <si>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</si>
  <si>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</si>
  <si>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</si>
  <si>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</si>
  <si>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</si>
  <si>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</si>
  <si>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</si>
  <si>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</si>
  <si>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</si>
  <si>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</si>
  <si>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</si>
  <si>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</si>
  <si>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</si>
  <si>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</si>
  <si>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</si>
  <si>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</si>
  <si>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</si>
  <si>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</si>
  <si>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</si>
  <si>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</si>
  <si>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</si>
  <si>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</si>
  <si>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</si>
  <si>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</si>
  <si>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</si>
  <si>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</si>
  <si>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</si>
  <si>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</si>
  <si>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</si>
  <si>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</si>
  <si>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</si>
  <si>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</si>
  <si>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</si>
  <si>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</si>
  <si>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</si>
  <si>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</si>
  <si>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</si>
  <si>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</si>
  <si>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</si>
  <si>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</si>
  <si>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</si>
  <si>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</si>
  <si>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</si>
  <si>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</si>
  <si>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</si>
  <si>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</si>
  <si>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</si>
  <si>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</si>
  <si>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</si>
  <si>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</si>
  <si>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</si>
  <si>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</si>
  <si>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</si>
  <si>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</si>
  <si>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</si>
  <si>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</si>
  <si>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</si>
  <si>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</si>
  <si>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</si>
  <si>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</si>
  <si>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</si>
  <si>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</si>
  <si>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</si>
  <si>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</si>
  <si>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</si>
  <si>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</si>
  <si>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</si>
  <si>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</si>
  <si>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</si>
  <si>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</si>
  <si>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</si>
  <si>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</si>
  <si>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</si>
  <si>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</si>
  <si>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</si>
  <si>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</si>
  <si>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</si>
  <si>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</si>
  <si>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</si>
  <si>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</si>
  <si>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</si>
  <si>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</si>
  <si>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</si>
  <si>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</si>
  <si>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</si>
  <si>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</si>
  <si>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</si>
  <si>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</si>
  <si>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</si>
  <si>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</si>
  <si>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</si>
  <si>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</si>
  <si>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</si>
  <si>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</si>
  <si>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</si>
  <si>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</si>
  <si>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</si>
  <si>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</si>
  <si>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</si>
  <si>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</si>
  <si>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</si>
  <si>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</si>
  <si>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</si>
  <si>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</si>
  <si>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</si>
  <si>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</si>
  <si>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</si>
  <si>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</si>
  <si>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</si>
  <si>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</si>
  <si>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</si>
  <si>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</si>
  <si>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</si>
  <si>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</si>
  <si>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</si>
  <si>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</si>
  <si>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</si>
  <si>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</si>
  <si>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</si>
  <si>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</si>
  <si>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</si>
  <si>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</si>
  <si>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</si>
  <si>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</si>
  <si>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</si>
  <si>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</si>
  <si>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</si>
  <si>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</si>
  <si>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</si>
  <si>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</si>
  <si>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</si>
  <si>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</si>
  <si>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</si>
  <si>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</si>
  <si>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</si>
  <si>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</si>
  <si>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</si>
  <si>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</si>
  <si>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</si>
  <si>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</si>
  <si>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</si>
  <si>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</si>
  <si>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</si>
  <si>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</si>
  <si>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</si>
  <si>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</si>
  <si>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</si>
  <si>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</si>
  <si>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</si>
  <si>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</si>
  <si>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</si>
  <si>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</si>
  <si>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</si>
  <si>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</si>
  <si>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</si>
  <si>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</si>
  <si>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</si>
  <si>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</si>
  <si>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</si>
  <si>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</si>
  <si>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</si>
  <si>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</si>
  <si>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</si>
  <si>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</si>
  <si>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</si>
  <si>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</si>
  <si>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</si>
  <si>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</si>
  <si>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</si>
  <si>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</si>
  <si>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</si>
  <si>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</si>
  <si>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</si>
  <si>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</si>
  <si>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</si>
  <si>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</si>
  <si>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</si>
  <si>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</si>
  <si>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</si>
  <si>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</si>
  <si>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</si>
  <si>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</si>
  <si>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</si>
  <si>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</si>
  <si>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</si>
  <si>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</si>
  <si>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</si>
  <si>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</si>
  <si>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</si>
  <si>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</si>
  <si>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</si>
  <si>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</si>
  <si>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</si>
  <si>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</si>
  <si>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</si>
  <si>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</si>
  <si>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</si>
  <si>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</si>
  <si>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</si>
  <si>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</si>
  <si>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</si>
  <si>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</si>
  <si>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</si>
  <si>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</si>
  <si>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</si>
  <si>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</si>
  <si>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</si>
  <si>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</si>
  <si>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</si>
  <si>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</si>
  <si>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</si>
  <si>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</si>
  <si>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</si>
  <si>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</si>
  <si>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</si>
  <si>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</si>
  <si>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</si>
  <si>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</si>
  <si>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</si>
  <si>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</si>
  <si>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</si>
  <si>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</si>
  <si>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</si>
  <si>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</si>
  <si>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</si>
  <si>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</si>
  <si>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</si>
  <si>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</si>
  <si>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</si>
  <si>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</si>
  <si>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</si>
  <si>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</si>
  <si>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</si>
  <si>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</si>
  <si>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</si>
  <si>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</si>
  <si>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</si>
  <si>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</si>
  <si>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</si>
  <si>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</si>
  <si>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</si>
  <si>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</si>
  <si>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</si>
  <si>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</si>
  <si>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</si>
  <si>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</si>
  <si>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</si>
  <si>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</si>
  <si>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</si>
  <si>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</si>
  <si>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</si>
  <si>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</si>
  <si>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</si>
  <si>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</si>
  <si>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</si>
  <si>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</si>
  <si>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</si>
  <si>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</si>
  <si>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</si>
  <si>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</si>
  <si>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</si>
  <si>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</si>
  <si>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</si>
  <si>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</si>
  <si>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</si>
  <si>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</si>
  <si>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</si>
  <si>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</si>
  <si>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</si>
  <si>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</si>
  <si>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</si>
  <si>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</si>
  <si>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</si>
  <si>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</si>
  <si>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</si>
  <si>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</si>
  <si>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</si>
  <si>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</si>
  <si>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</si>
  <si>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</si>
  <si>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</si>
  <si>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</si>
  <si>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</si>
  <si>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</si>
  <si>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</si>
  <si>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</si>
  <si>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</si>
  <si>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</si>
  <si>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</si>
  <si>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</si>
  <si>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</si>
  <si>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</si>
  <si>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</si>
  <si>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</si>
  <si>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</si>
  <si>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</si>
  <si>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</si>
  <si>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</si>
  <si>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</si>
  <si>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</si>
  <si>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</si>
  <si>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</si>
  <si>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</si>
  <si>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</si>
  <si>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</si>
  <si>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</si>
  <si>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</si>
  <si>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</si>
  <si>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</si>
  <si>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</si>
  <si>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</si>
  <si>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</si>
  <si>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</si>
  <si>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</si>
  <si>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</si>
  <si>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</si>
  <si>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</si>
  <si>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</si>
  <si>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</si>
  <si>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</si>
  <si>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</si>
  <si>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</si>
  <si>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</si>
  <si>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</si>
  <si>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</si>
  <si>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</si>
  <si>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</si>
  <si>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</si>
  <si>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</si>
  <si>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</si>
  <si>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</si>
  <si>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</si>
  <si>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</si>
  <si>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</si>
  <si>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</si>
  <si>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</si>
  <si>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</si>
  <si>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</si>
  <si>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</si>
  <si>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</si>
  <si>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</si>
  <si>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</si>
  <si>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</si>
  <si>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</si>
  <si>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</si>
  <si>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</si>
  <si>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</si>
  <si>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</si>
  <si>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</si>
  <si>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</si>
  <si>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</si>
  <si>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</si>
  <si>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</si>
  <si>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</si>
  <si>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</si>
  <si>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</si>
  <si>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</si>
  <si>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</si>
  <si>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</si>
  <si>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</si>
  <si>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</si>
  <si>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</si>
  <si>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</si>
  <si>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</si>
  <si>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</si>
  <si>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</si>
  <si>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</si>
  <si>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</si>
  <si>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</si>
  <si>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</si>
  <si>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</si>
  <si>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</si>
  <si>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</si>
  <si>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</si>
  <si>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</si>
  <si>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</si>
  <si>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</si>
  <si>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</si>
  <si>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</si>
  <si>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</si>
  <si>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</si>
  <si>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</si>
  <si>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</si>
  <si>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</si>
  <si>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</si>
  <si>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</si>
  <si>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</si>
  <si>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</si>
  <si>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</si>
  <si>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</si>
  <si>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</si>
  <si>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</si>
  <si>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</si>
  <si>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</si>
  <si>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</si>
  <si>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</si>
  <si>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</si>
  <si>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</si>
  <si>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</si>
  <si>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</si>
  <si>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</si>
  <si>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</si>
  <si>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</si>
  <si>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</si>
  <si>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</si>
  <si>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</si>
  <si>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</si>
  <si>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</si>
  <si>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</si>
  <si>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</si>
  <si>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</si>
  <si>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</si>
  <si>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</si>
  <si>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</si>
  <si>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</si>
  <si>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</si>
  <si>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</si>
  <si>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</si>
  <si>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</si>
  <si>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</si>
  <si>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</si>
  <si>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</si>
  <si>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</si>
  <si>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</si>
  <si>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</si>
  <si>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</si>
  <si>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</si>
  <si>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</si>
  <si>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</si>
  <si>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</si>
  <si>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</si>
  <si>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</si>
  <si>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</si>
  <si>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</si>
  <si>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</si>
  <si>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</si>
  <si>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</si>
  <si>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</si>
  <si>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</si>
  <si>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</si>
  <si>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</si>
  <si>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</si>
  <si>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</si>
  <si>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</si>
  <si>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</si>
  <si>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</si>
  <si>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</si>
  <si>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</si>
  <si>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</si>
  <si>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</si>
  <si>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</si>
  <si>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</si>
  <si>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</si>
  <si>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</si>
  <si>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</si>
  <si>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</si>
  <si>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</si>
  <si>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</si>
  <si>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</si>
  <si>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</si>
  <si>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</si>
  <si>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</si>
  <si>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</si>
  <si>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</si>
  <si>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</si>
  <si>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</si>
  <si>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</si>
  <si>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</si>
  <si>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</si>
  <si>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</si>
  <si>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</si>
  <si>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</si>
  <si>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</si>
  <si>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</si>
  <si>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</si>
  <si>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</si>
  <si>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</si>
  <si>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</si>
  <si>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</si>
  <si>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</si>
  <si>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</si>
  <si>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</si>
  <si>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</si>
  <si>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</si>
  <si>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</si>
  <si>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</si>
  <si>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</si>
  <si>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</si>
  <si>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</si>
  <si>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</si>
  <si>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</si>
  <si>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</si>
  <si>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</si>
  <si>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</si>
  <si>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</si>
  <si>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</si>
  <si>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</si>
  <si>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</si>
  <si>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</si>
  <si>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</si>
  <si>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</si>
  <si>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</si>
  <si>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</si>
  <si>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</si>
  <si>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</si>
  <si>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</si>
  <si>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</si>
  <si>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</si>
  <si>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</si>
  <si>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</si>
  <si>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</si>
  <si>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</si>
  <si>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</si>
  <si>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</si>
  <si>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</si>
  <si>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</si>
  <si>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</si>
  <si>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</si>
  <si>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</si>
  <si>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</si>
  <si>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</si>
  <si>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</si>
  <si>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</si>
  <si>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</si>
  <si>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</si>
  <si>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</si>
  <si>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</si>
  <si>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</si>
  <si>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</si>
  <si>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</si>
  <si>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</si>
  <si>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</si>
  <si>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</si>
  <si>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</si>
  <si>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</si>
  <si>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</si>
  <si>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</si>
  <si>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</si>
  <si>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</si>
  <si>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</si>
  <si>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</si>
  <si>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</si>
  <si>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</si>
  <si>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</si>
  <si>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</si>
  <si>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</si>
  <si>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</si>
  <si>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</si>
  <si>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</si>
  <si>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</si>
  <si>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</si>
  <si>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</si>
  <si>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</si>
  <si>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</si>
  <si>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</si>
  <si>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</si>
  <si>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</si>
  <si>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</si>
  <si>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</si>
  <si>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</si>
  <si>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</si>
  <si>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</si>
  <si>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</si>
  <si>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</si>
  <si>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</si>
  <si>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</si>
  <si>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</si>
  <si>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</si>
  <si>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</si>
  <si>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</si>
  <si>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</si>
  <si>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</si>
  <si>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</si>
  <si>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</si>
  <si>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</si>
  <si>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</si>
  <si>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</si>
  <si>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</si>
  <si>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</si>
  <si>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</si>
  <si>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</si>
  <si>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</si>
  <si>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</si>
  <si>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</si>
  <si>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</si>
  <si>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</si>
  <si>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</si>
  <si>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</si>
  <si>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</si>
  <si>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</si>
  <si>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</si>
  <si>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</si>
  <si>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</si>
  <si>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</si>
  <si>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</si>
  <si>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</si>
  <si>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</si>
  <si>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</si>
  <si>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</si>
  <si>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</si>
  <si>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</si>
  <si>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</si>
  <si>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</si>
  <si>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</si>
  <si>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</si>
  <si>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</si>
  <si>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</si>
  <si>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</si>
  <si>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</si>
  <si>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</si>
  <si>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</si>
  <si>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</si>
  <si>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</si>
  <si>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</si>
  <si>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</si>
  <si>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</si>
  <si>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</si>
  <si>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</si>
  <si>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</si>
  <si>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</si>
  <si>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</si>
  <si>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</si>
  <si>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</si>
  <si>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</si>
  <si>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</si>
  <si>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</si>
  <si>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</si>
  <si>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</si>
  <si>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</si>
  <si>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</si>
  <si>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</si>
  <si>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</si>
  <si>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</si>
  <si>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</si>
  <si>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</si>
  <si>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</si>
  <si>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</si>
  <si>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</si>
  <si>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</si>
  <si>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</si>
  <si>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</si>
  <si>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</si>
  <si>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</si>
  <si>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</si>
  <si>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</si>
  <si>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</si>
  <si>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</si>
  <si>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</si>
  <si>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</si>
  <si>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</si>
  <si>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</si>
  <si>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</si>
  <si>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</si>
  <si>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</si>
  <si>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</si>
  <si>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</si>
  <si>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</si>
  <si>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</si>
  <si>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</si>
  <si>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</si>
  <si>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</si>
  <si>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</si>
  <si>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</si>
  <si>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</si>
  <si>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</si>
  <si>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</si>
  <si>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</si>
  <si>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</si>
  <si>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</si>
  <si>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</si>
  <si>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</si>
  <si>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</si>
  <si>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</si>
  <si>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</si>
  <si>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</si>
  <si>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</si>
  <si>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</si>
  <si>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</si>
  <si>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</si>
  <si>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</si>
  <si>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</si>
  <si>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</si>
  <si>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</si>
  <si>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</si>
  <si>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</si>
  <si>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</si>
  <si>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</si>
  <si>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</si>
  <si>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</si>
  <si>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</si>
  <si>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</si>
  <si>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</si>
  <si>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</si>
  <si>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</si>
  <si>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</si>
  <si>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</si>
  <si>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</si>
  <si>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</si>
  <si>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</si>
  <si>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</si>
  <si>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</si>
  <si>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</si>
  <si>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</si>
  <si>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</si>
  <si>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</si>
  <si>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</si>
  <si>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</si>
  <si>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</si>
  <si>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</si>
  <si>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</si>
  <si>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</si>
  <si>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</si>
  <si>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</si>
  <si>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</si>
  <si>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</si>
  <si>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</si>
  <si>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</si>
  <si>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</si>
  <si>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</si>
  <si>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</si>
  <si>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</si>
  <si>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</si>
  <si>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</si>
  <si>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</si>
  <si>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</si>
  <si>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</si>
  <si>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</si>
  <si>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</si>
  <si>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</si>
  <si>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</si>
  <si>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</si>
  <si>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</si>
  <si>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</si>
  <si>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</si>
  <si>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</si>
  <si>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</si>
  <si>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</si>
  <si>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</si>
  <si>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</si>
  <si>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</si>
  <si>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</si>
  <si>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</si>
  <si>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</si>
  <si>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</si>
  <si>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</si>
  <si>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</si>
  <si>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</si>
  <si>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</si>
  <si>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</si>
  <si>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</si>
  <si>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</si>
  <si>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</si>
  <si>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</si>
  <si>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</si>
  <si>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</si>
  <si>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</si>
  <si>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</si>
  <si>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</si>
  <si>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</si>
  <si>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</si>
  <si>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</si>
  <si>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</si>
  <si>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</si>
  <si>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</si>
  <si>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</si>
  <si>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</si>
  <si>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</si>
  <si>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</si>
  <si>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</si>
  <si>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</si>
  <si>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</si>
  <si>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</si>
  <si>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</si>
  <si>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</si>
  <si>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</si>
  <si>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</si>
  <si>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</si>
  <si>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</si>
  <si>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</si>
  <si>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</si>
  <si>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</si>
  <si>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</si>
  <si>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</si>
  <si>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</si>
  <si>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</si>
  <si>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</si>
  <si>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</si>
  <si>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</si>
  <si>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</si>
  <si>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</si>
  <si>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</si>
  <si>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</si>
  <si>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</si>
  <si>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</si>
  <si>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</si>
  <si>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</si>
  <si>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</si>
  <si>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</si>
  <si>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</si>
  <si>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</si>
  <si>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</si>
  <si>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</si>
  <si>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</si>
  <si>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</si>
  <si>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</si>
  <si>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</si>
  <si>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</si>
  <si>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</si>
  <si>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</si>
  <si>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</si>
  <si>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</si>
  <si>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</si>
  <si>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</si>
  <si>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</si>
  <si>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</si>
  <si>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</si>
  <si>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</si>
  <si>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</si>
  <si>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</si>
  <si>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</si>
  <si>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</si>
  <si>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</si>
  <si>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</si>
  <si>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</si>
  <si>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</si>
  <si>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</si>
  <si>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</si>
  <si>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</si>
  <si>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</si>
  <si>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</si>
  <si>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</si>
  <si>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</si>
  <si>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</si>
  <si>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</si>
  <si>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</si>
  <si>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</si>
  <si>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</si>
  <si>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</si>
  <si>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</si>
  <si>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</si>
  <si>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</si>
  <si>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</si>
  <si>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</si>
  <si>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</si>
  <si>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</si>
  <si>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</si>
  <si>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</si>
  <si>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</si>
  <si>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</si>
  <si>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</si>
  <si>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</si>
  <si>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</si>
  <si>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</si>
  <si>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</si>
  <si>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</si>
  <si>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</si>
  <si>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</si>
  <si>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</si>
  <si>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</si>
  <si>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</si>
  <si>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</si>
  <si>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</si>
  <si>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</si>
  <si>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</si>
  <si>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</si>
  <si>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</si>
  <si>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</si>
  <si>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</si>
  <si>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</si>
  <si>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</si>
  <si>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</si>
  <si>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</si>
  <si>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</si>
  <si>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</si>
  <si>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</si>
  <si>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</si>
  <si>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</si>
  <si>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</si>
  <si>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</si>
  <si>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</si>
  <si>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</si>
  <si>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</si>
  <si>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</si>
  <si>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</si>
  <si>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</si>
  <si>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</si>
  <si>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</si>
  <si>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</si>
  <si>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</si>
  <si>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</si>
  <si>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</si>
  <si>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</si>
  <si>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</si>
  <si>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</si>
  <si>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</si>
  <si>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</si>
  <si>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</si>
  <si>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</si>
  <si>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</si>
  <si>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</si>
  <si>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</si>
  <si>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</si>
  <si>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</si>
  <si>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</si>
  <si>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</si>
  <si>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</si>
  <si>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</si>
  <si>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</si>
  <si>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</si>
  <si>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</si>
  <si>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</si>
  <si>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</si>
  <si>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</si>
  <si>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</si>
  <si>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</si>
  <si>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</si>
  <si>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</si>
  <si>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</si>
  <si>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</si>
  <si>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</si>
  <si>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</si>
  <si>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</si>
  <si>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</si>
  <si>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</si>
  <si>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</si>
  <si>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</si>
  <si>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</si>
  <si>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</si>
  <si>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</si>
  <si>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</si>
  <si>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</si>
  <si>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</si>
  <si>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</si>
  <si>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</si>
  <si>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</si>
  <si>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</si>
  <si>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</si>
  <si>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</si>
  <si>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</si>
  <si>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</si>
  <si>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</si>
  <si>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</si>
  <si>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</si>
  <si>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</si>
  <si>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</si>
  <si>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</si>
  <si>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</si>
  <si>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</si>
  <si>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</si>
  <si>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</si>
  <si>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</si>
  <si>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</si>
  <si>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</si>
  <si>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</si>
  <si>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</si>
  <si>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</si>
  <si>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</si>
  <si>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</si>
  <si>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</si>
  <si>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</si>
  <si>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</si>
  <si>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</si>
  <si>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</si>
  <si>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</si>
  <si>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</si>
  <si>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</si>
  <si>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</si>
  <si>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</si>
  <si>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</si>
  <si>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</si>
  <si>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</si>
  <si>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</si>
  <si>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</si>
  <si>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</si>
  <si>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</si>
  <si>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</si>
  <si>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</si>
  <si>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</si>
  <si>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</si>
  <si>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</si>
  <si>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</si>
  <si>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</si>
  <si>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</si>
  <si>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</si>
  <si>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</si>
  <si>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</si>
  <si>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</si>
  <si>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</si>
  <si>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</si>
  <si>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</si>
  <si>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</si>
  <si>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</si>
  <si>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</si>
  <si>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</si>
  <si>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</si>
  <si>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</si>
  <si>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</si>
  <si>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</si>
  <si>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</si>
  <si>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</si>
  <si>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</si>
  <si>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</si>
  <si>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</si>
  <si>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</si>
  <si>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</si>
  <si>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</si>
  <si>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</si>
  <si>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</si>
  <si>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</si>
  <si>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</si>
  <si>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</si>
  <si>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</si>
  <si>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</si>
  <si>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</si>
  <si>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</si>
  <si>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</si>
  <si>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</si>
  <si>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</si>
  <si>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</si>
  <si>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</si>
  <si>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</si>
  <si>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</si>
  <si>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</si>
  <si>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</si>
  <si>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</si>
  <si>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</si>
  <si>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</si>
  <si>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</si>
  <si>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</si>
  <si>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</si>
  <si>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</si>
  <si>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</si>
  <si>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</si>
  <si>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</si>
  <si>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</si>
  <si>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</si>
  <si>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</si>
  <si>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</si>
  <si>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</si>
  <si>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</si>
  <si>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</si>
  <si>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</si>
  <si>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</si>
  <si>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</si>
  <si>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</si>
  <si>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</si>
  <si>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</si>
  <si>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</si>
  <si>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</si>
  <si>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</si>
  <si>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</si>
  <si>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</si>
  <si>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</si>
  <si>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</si>
  <si>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</si>
  <si>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</si>
  <si>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</si>
  <si>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</si>
  <si>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</si>
  <si>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</si>
  <si>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</si>
  <si>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</si>
  <si>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</si>
  <si>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</si>
  <si>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</si>
  <si>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</si>
  <si>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</si>
  <si>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</si>
  <si>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</si>
  <si>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</si>
  <si>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</si>
  <si>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</si>
  <si>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</si>
  <si>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</si>
  <si>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</si>
  <si>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</si>
  <si>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</si>
  <si>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</si>
  <si>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</si>
  <si>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</si>
  <si>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</si>
  <si>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</si>
  <si>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</si>
  <si>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</si>
  <si>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</si>
  <si>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</si>
  <si>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</si>
  <si>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</si>
  <si>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</si>
  <si>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</si>
  <si>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</si>
  <si>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</si>
  <si>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</si>
  <si>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</si>
  <si>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</si>
  <si>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</si>
  <si>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</si>
  <si>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</si>
  <si>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</si>
  <si>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</si>
  <si>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</si>
  <si>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</si>
  <si>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</si>
  <si>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</si>
  <si>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</si>
  <si>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</si>
  <si>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</si>
  <si>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</si>
  <si>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</si>
  <si>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</si>
  <si>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</si>
  <si>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</si>
  <si>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</si>
  <si>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</si>
  <si>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</si>
  <si>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</si>
  <si>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</si>
  <si>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</si>
  <si>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</si>
  <si>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</si>
  <si>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</si>
  <si>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</si>
  <si>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</si>
  <si>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</si>
  <si>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</si>
  <si>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</si>
  <si>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</si>
  <si>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</si>
  <si>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</si>
  <si>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</si>
  <si>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</si>
  <si>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</si>
  <si>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</si>
  <si>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</si>
  <si>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</si>
  <si>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</si>
  <si>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</si>
  <si>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</si>
  <si>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</si>
  <si>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</si>
  <si>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</si>
  <si>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</si>
  <si>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</si>
  <si>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</si>
  <si>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</si>
  <si>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</si>
  <si>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</si>
  <si>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</si>
  <si>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</si>
  <si>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</si>
  <si>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</si>
  <si>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</si>
  <si>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</si>
  <si>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</si>
  <si>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</si>
  <si>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</si>
  <si>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</si>
  <si>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</si>
  <si>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</si>
  <si>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</si>
  <si>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</si>
  <si>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</si>
  <si>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</si>
  <si>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</si>
  <si>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</si>
  <si>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</si>
  <si>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</si>
  <si>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</si>
  <si>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</si>
  <si>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</si>
  <si>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</si>
  <si>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</si>
  <si>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</si>
  <si>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</si>
  <si>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</si>
  <si>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</si>
  <si>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</si>
  <si>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</si>
  <si>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</si>
  <si>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</si>
  <si>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</si>
  <si>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</si>
  <si>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</si>
  <si>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</si>
  <si>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</si>
  <si>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</si>
  <si>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</si>
  <si>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</si>
  <si>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</si>
  <si>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</si>
  <si>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</si>
  <si>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</si>
  <si>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</si>
  <si>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</si>
  <si>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</si>
  <si>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</si>
  <si>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</si>
  <si>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</si>
  <si>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</si>
  <si>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</si>
  <si>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</si>
  <si>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</si>
  <si>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</si>
  <si>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</si>
  <si>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</si>
  <si>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</si>
  <si>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</si>
  <si>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</si>
  <si>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</si>
  <si>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</si>
  <si>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</si>
  <si>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</si>
  <si>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</si>
  <si>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</si>
  <si>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</si>
  <si>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</si>
  <si>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</si>
  <si>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</si>
  <si>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</si>
  <si>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</si>
  <si>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</si>
  <si>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</si>
  <si>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</si>
  <si>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</si>
  <si>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</si>
  <si>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</si>
  <si>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</si>
  <si>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</si>
  <si>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</si>
  <si>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</si>
  <si>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</si>
  <si>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</si>
  <si>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</si>
  <si>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</si>
  <si>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</si>
  <si>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</si>
  <si>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</si>
  <si>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</si>
  <si>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</si>
  <si>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</si>
  <si>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</si>
  <si>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</si>
  <si>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</si>
  <si>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</si>
  <si>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</si>
  <si>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</si>
  <si>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</si>
  <si>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</si>
  <si>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</si>
  <si>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</si>
  <si>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</si>
  <si>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</si>
  <si>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</si>
  <si>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</si>
  <si>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</si>
  <si>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</si>
  <si>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</si>
  <si>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</si>
  <si>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</si>
  <si>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</si>
  <si>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</si>
  <si>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</si>
  <si>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</si>
  <si>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</si>
  <si>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</si>
  <si>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</si>
  <si>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</si>
  <si>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</si>
  <si>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</si>
  <si>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</si>
  <si>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</si>
  <si>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</si>
  <si>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</si>
  <si>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</si>
  <si>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</si>
  <si>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</si>
  <si>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</si>
  <si>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</si>
  <si>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</si>
  <si>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</si>
  <si>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</si>
  <si>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</si>
  <si>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</si>
  <si>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</si>
  <si>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</si>
  <si>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</si>
  <si>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</si>
  <si>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</si>
  <si>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</si>
  <si>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</si>
  <si>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</si>
  <si>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</si>
  <si>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</si>
  <si>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</si>
  <si>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</si>
  <si>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</si>
  <si>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</si>
  <si>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</si>
  <si>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</si>
  <si>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</si>
  <si>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</si>
  <si>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</si>
  <si>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</si>
  <si>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</si>
  <si>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</si>
  <si>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</si>
  <si>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</si>
  <si>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</si>
  <si>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</si>
  <si>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</si>
  <si>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</si>
  <si>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</si>
  <si>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</si>
  <si>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</si>
  <si>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</si>
  <si>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</si>
  <si>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</si>
  <si>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</si>
  <si>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</si>
  <si>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</si>
  <si>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</si>
  <si>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</si>
  <si>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</si>
  <si>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</si>
  <si>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</si>
  <si>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</si>
  <si>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</si>
  <si>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</si>
  <si>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</si>
  <si>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</si>
  <si>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</si>
  <si>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</si>
  <si>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</si>
  <si>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</si>
  <si>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</si>
  <si>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</si>
  <si>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</si>
  <si>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</si>
  <si>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</si>
  <si>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</si>
  <si>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</si>
  <si>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</si>
  <si>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</si>
  <si>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</si>
  <si>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</si>
  <si>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</si>
  <si>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</si>
  <si>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</si>
  <si>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</si>
  <si>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</si>
  <si>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</si>
  <si>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</si>
  <si>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</si>
  <si>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</si>
  <si>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</si>
  <si>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</si>
  <si>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</si>
  <si>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</si>
  <si>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</si>
  <si>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</si>
  <si>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</si>
  <si>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</si>
  <si>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</si>
  <si>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</si>
  <si>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</si>
  <si>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</si>
  <si>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</si>
  <si>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</si>
  <si>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</si>
  <si>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</si>
  <si>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</si>
  <si>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</si>
  <si>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</si>
  <si>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</si>
  <si>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</si>
  <si>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</si>
  <si>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</si>
  <si>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</si>
  <si>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</si>
  <si>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</si>
  <si>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</si>
  <si>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</si>
  <si>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</si>
  <si>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</si>
  <si>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</si>
  <si>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</si>
  <si>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</si>
  <si>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</si>
  <si>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</si>
  <si>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</si>
  <si>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</si>
  <si>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</si>
  <si>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</si>
  <si>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</si>
  <si>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</si>
  <si>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</si>
  <si>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</si>
  <si>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</si>
  <si>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</si>
  <si>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</si>
  <si>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</si>
  <si>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</si>
  <si>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</si>
  <si>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</si>
  <si>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</si>
  <si>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</si>
  <si>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</si>
  <si>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</si>
  <si>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</si>
  <si>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</si>
  <si>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</si>
  <si>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</si>
  <si>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</si>
  <si>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</si>
  <si>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</si>
  <si>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</si>
  <si>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</si>
  <si>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</si>
  <si>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</si>
  <si>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</si>
  <si>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</si>
  <si>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</si>
  <si>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</si>
  <si>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</si>
  <si>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</si>
  <si>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</si>
  <si>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</si>
  <si>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</si>
  <si>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</si>
  <si>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</si>
  <si>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</si>
  <si>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</si>
  <si>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</si>
  <si>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</si>
  <si>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</si>
  <si>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</si>
  <si>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</si>
  <si>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</si>
  <si>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</si>
  <si>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</si>
  <si>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</si>
  <si>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</si>
  <si>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</si>
  <si>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</si>
  <si>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</si>
  <si>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</si>
  <si>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</si>
  <si>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</si>
  <si>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</si>
  <si>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</si>
  <si>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</si>
  <si>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</si>
  <si>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</si>
  <si>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</si>
  <si>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</si>
  <si>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</si>
  <si>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</si>
  <si>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</si>
  <si>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</si>
  <si>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</si>
  <si>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</si>
  <si>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</si>
  <si>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</si>
  <si>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</si>
  <si>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</si>
  <si>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</si>
  <si>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</si>
  <si>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</si>
  <si>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</si>
  <si>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</si>
  <si>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</si>
  <si>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</si>
  <si>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</si>
  <si>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</si>
  <si>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</si>
  <si>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</si>
  <si>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</si>
  <si>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</si>
  <si>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</si>
  <si>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</si>
  <si>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</si>
  <si>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</si>
  <si>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</si>
  <si>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</si>
  <si>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</si>
  <si>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</si>
  <si>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</si>
  <si>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</si>
  <si>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</si>
  <si>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</si>
  <si>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</si>
  <si>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</si>
  <si>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</si>
  <si>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</si>
  <si>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</si>
  <si>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</si>
  <si>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</si>
  <si>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</si>
  <si>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</si>
  <si>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</si>
  <si>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</si>
  <si>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</si>
  <si>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</si>
  <si>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</si>
  <si>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</si>
  <si>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</si>
  <si>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</si>
  <si>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</si>
  <si>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</si>
  <si>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</si>
  <si>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</si>
  <si>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</si>
  <si>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</si>
  <si>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</si>
  <si>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</si>
  <si>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</si>
  <si>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</si>
  <si>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</si>
  <si>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</si>
  <si>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</si>
  <si>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</si>
  <si>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</si>
  <si>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</si>
  <si>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</si>
  <si>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</si>
  <si>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</si>
  <si>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</si>
  <si>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</si>
  <si>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</si>
  <si>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</si>
  <si>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</si>
  <si>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</si>
  <si>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</si>
  <si>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</si>
  <si>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</si>
  <si>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</si>
  <si>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</si>
  <si>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</si>
  <si>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</si>
  <si>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</si>
  <si>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</si>
  <si>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</si>
  <si>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</si>
  <si>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</si>
  <si>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</si>
  <si>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</si>
  <si>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</si>
  <si>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</si>
  <si>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</si>
  <si>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</si>
  <si>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</si>
  <si>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</si>
  <si>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</si>
  <si>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</si>
  <si>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</si>
  <si>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</si>
  <si>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</si>
  <si>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</si>
  <si>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</si>
  <si>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</si>
  <si>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</si>
  <si>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</si>
  <si>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</si>
  <si>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</si>
  <si>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</si>
  <si>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</si>
  <si>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</si>
  <si>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</si>
  <si>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</si>
  <si>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</si>
  <si>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</si>
  <si>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</si>
  <si>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</si>
  <si>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</si>
  <si>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</si>
  <si>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</si>
  <si>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</si>
  <si>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</si>
  <si>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</si>
  <si>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</si>
  <si>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</si>
  <si>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</si>
  <si>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</si>
  <si>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</si>
  <si>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</si>
  <si>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</si>
  <si>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</si>
  <si>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</si>
  <si>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</si>
  <si>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</si>
  <si>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</si>
  <si>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</si>
  <si>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</si>
  <si>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</si>
  <si>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</si>
  <si>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</si>
  <si>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</si>
  <si>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</si>
  <si>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</si>
  <si>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</si>
  <si>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</si>
  <si>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</si>
  <si>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</si>
  <si>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</si>
  <si>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</si>
  <si>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</si>
  <si>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</si>
  <si>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</si>
  <si>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</si>
  <si>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</si>
  <si>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</si>
  <si>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</si>
  <si>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</si>
  <si>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</si>
  <si>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</si>
  <si>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</si>
  <si>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</si>
  <si>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</si>
  <si>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</si>
  <si>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</si>
  <si>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</si>
  <si>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</si>
  <si>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</si>
  <si>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</si>
  <si>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</si>
  <si>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</si>
  <si>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</si>
  <si>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</si>
  <si>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</si>
  <si>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</si>
  <si>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</si>
  <si>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</si>
  <si>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</si>
  <si>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</si>
  <si>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</si>
  <si>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</si>
  <si>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</si>
  <si>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</si>
  <si>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</si>
  <si>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</si>
  <si>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</si>
  <si>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</si>
  <si>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</si>
  <si>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</si>
  <si>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</si>
  <si>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</si>
  <si>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</si>
  <si>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</si>
  <si>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</si>
  <si>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</si>
  <si>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</si>
  <si>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</si>
  <si>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</si>
  <si>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</si>
  <si>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</si>
  <si>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</si>
  <si>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</si>
  <si>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</si>
  <si>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</si>
  <si>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</si>
  <si>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</si>
  <si>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</si>
  <si>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</si>
  <si>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</si>
  <si>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</si>
  <si>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</si>
  <si>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</si>
  <si>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</si>
  <si>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</si>
  <si>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</si>
  <si>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</si>
  <si>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</si>
  <si>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</si>
  <si>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</si>
  <si>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</si>
  <si>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</si>
  <si>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</si>
  <si>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</si>
  <si>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</si>
  <si>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</si>
  <si>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</si>
  <si>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</si>
  <si>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</si>
  <si>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</si>
  <si>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</si>
  <si>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</si>
  <si>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</si>
  <si>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</si>
  <si>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</si>
  <si>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</si>
  <si>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</si>
  <si>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</si>
  <si>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</si>
  <si>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</si>
  <si>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</si>
  <si>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</si>
  <si>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</si>
  <si>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</si>
  <si>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</si>
  <si>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</si>
  <si>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</si>
  <si>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</si>
  <si>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</si>
  <si>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</si>
  <si>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</si>
  <si>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</si>
  <si>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</si>
  <si>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</si>
  <si>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</si>
  <si>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</si>
  <si>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</si>
  <si>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</si>
  <si>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</si>
  <si>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</si>
  <si>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</si>
  <si>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</si>
  <si>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</si>
  <si>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</si>
  <si>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</si>
  <si>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</si>
  <si>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</si>
  <si>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</si>
  <si>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</si>
  <si>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</si>
  <si>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</si>
  <si>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</si>
  <si>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</si>
  <si>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</si>
  <si>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</si>
  <si>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</si>
  <si>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</si>
  <si>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</si>
  <si>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</si>
  <si>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</si>
  <si>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</si>
  <si>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</si>
  <si>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</si>
  <si>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</si>
  <si>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</si>
  <si>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</si>
  <si>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</si>
  <si>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</si>
  <si>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</si>
  <si>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</si>
  <si>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</si>
  <si>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</si>
  <si>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</si>
  <si>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</si>
  <si>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</si>
  <si>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</si>
  <si>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</si>
  <si>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</si>
  <si>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</si>
  <si>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</si>
  <si>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</si>
  <si>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</si>
  <si>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</si>
  <si>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</si>
  <si>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</si>
  <si>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</si>
  <si>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</si>
  <si>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</si>
  <si>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</si>
  <si>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</si>
  <si>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</si>
  <si>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</si>
  <si>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</si>
  <si>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</si>
  <si>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</si>
  <si>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</si>
  <si>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</si>
  <si>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</si>
  <si>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</si>
  <si>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</si>
  <si>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</si>
  <si>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</si>
  <si>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</si>
  <si>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</si>
  <si>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</si>
  <si>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</si>
  <si>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</si>
  <si>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</si>
  <si>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</si>
  <si>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</si>
  <si>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</si>
  <si>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</si>
  <si>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</si>
  <si>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</si>
  <si>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</si>
  <si>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</si>
  <si>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</si>
  <si>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</si>
  <si>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</si>
  <si>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</si>
  <si>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</si>
  <si>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</si>
  <si>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</si>
  <si>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</si>
  <si>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</si>
  <si>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</si>
  <si>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</si>
  <si>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</si>
  <si>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</si>
  <si>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</si>
  <si>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</si>
  <si>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</si>
  <si>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</si>
  <si>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</si>
  <si>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</si>
  <si>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</si>
  <si>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</si>
  <si>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</si>
  <si>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</si>
  <si>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</si>
  <si>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</si>
  <si>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</si>
  <si>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</si>
  <si>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</si>
  <si>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</si>
  <si>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</si>
  <si>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</si>
  <si>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</si>
  <si>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</si>
  <si>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</si>
  <si>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</si>
  <si>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</si>
  <si>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</si>
  <si>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</si>
  <si>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</si>
  <si>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</si>
  <si>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</si>
  <si>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</si>
  <si>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</si>
  <si>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</si>
  <si>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</si>
  <si>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</si>
  <si>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</si>
  <si>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</si>
  <si>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</si>
  <si>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</si>
  <si>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</si>
  <si>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</si>
  <si>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</si>
  <si>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</si>
  <si>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</si>
  <si>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</si>
  <si>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</si>
  <si>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</si>
  <si>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</si>
  <si>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</si>
  <si>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</si>
  <si>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</si>
  <si>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</si>
  <si>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</si>
  <si>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</si>
  <si>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</si>
  <si>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</si>
  <si>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</si>
  <si>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</si>
  <si>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</si>
  <si>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</si>
  <si>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</si>
  <si>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</si>
  <si>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</si>
  <si>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</si>
  <si>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</si>
  <si>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</si>
  <si>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</si>
  <si>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</si>
  <si>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</si>
  <si>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</si>
  <si>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</si>
  <si>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</si>
  <si>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</si>
  <si>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</si>
  <si>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</si>
  <si>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</si>
  <si>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</si>
  <si>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</si>
  <si>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</si>
  <si>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</si>
  <si>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</si>
  <si>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</si>
  <si>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</si>
  <si>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</si>
  <si>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</si>
  <si>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</si>
  <si>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</si>
  <si>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</si>
  <si>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</si>
  <si>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</si>
  <si>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</si>
  <si>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</si>
  <si>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</si>
  <si>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</si>
  <si>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</si>
  <si>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</si>
  <si>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</si>
  <si>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</si>
  <si>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</si>
  <si>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</si>
  <si>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</si>
  <si>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</si>
  <si>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</si>
  <si>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</si>
  <si>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</si>
  <si>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</si>
  <si>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</si>
  <si>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</si>
  <si>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</si>
  <si>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</si>
  <si>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</si>
  <si>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</si>
  <si>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</si>
  <si>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</si>
  <si>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</si>
  <si>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</si>
  <si>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</si>
  <si>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</si>
  <si>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</si>
  <si>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</si>
  <si>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</si>
  <si>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</si>
  <si>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</si>
  <si>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</si>
  <si>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</si>
  <si>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</si>
  <si>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</si>
  <si>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</si>
  <si>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</si>
  <si>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</si>
  <si>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</si>
  <si>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</si>
  <si>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</si>
  <si>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</si>
  <si>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</si>
  <si>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</si>
  <si>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</si>
  <si>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</si>
  <si>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</si>
  <si>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</si>
  <si>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</si>
  <si>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</si>
  <si>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</si>
  <si>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</si>
  <si>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</si>
  <si>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</si>
  <si>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</si>
  <si>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</si>
  <si>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</si>
  <si>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</si>
  <si>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</si>
  <si>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</si>
  <si>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</si>
  <si>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</si>
  <si>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</si>
  <si>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</si>
  <si>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</si>
  <si>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</si>
  <si>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</si>
  <si>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</si>
  <si>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</si>
  <si>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</si>
  <si>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</si>
  <si>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</si>
  <si>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</si>
  <si>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</si>
  <si>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</si>
  <si>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</si>
  <si>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</si>
  <si>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</si>
  <si>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</si>
  <si>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</si>
  <si>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</si>
  <si>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</si>
  <si>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</si>
  <si>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</si>
  <si>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</si>
  <si>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</si>
  <si>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</si>
  <si>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</si>
  <si>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</si>
  <si>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</si>
  <si>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</si>
  <si>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</si>
  <si>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</si>
  <si>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</si>
  <si>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</si>
  <si>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</si>
  <si>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</si>
  <si>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</si>
  <si>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</si>
  <si>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</si>
  <si>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</si>
  <si>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</si>
  <si>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</si>
  <si>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</si>
  <si>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</si>
  <si>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</si>
  <si>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</si>
  <si>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</si>
  <si>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</si>
  <si>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</si>
  <si>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</si>
  <si>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</si>
  <si>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</si>
  <si>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</si>
  <si>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</si>
  <si>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</si>
  <si>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</si>
  <si>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</si>
  <si>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</si>
  <si>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</si>
  <si>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</si>
  <si>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</si>
  <si>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</si>
  <si>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</si>
  <si>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</si>
  <si>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</si>
  <si>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</si>
  <si>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</si>
  <si>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</si>
  <si>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</si>
  <si>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</si>
  <si>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</si>
  <si>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</si>
  <si>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</si>
  <si>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</si>
  <si>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</si>
  <si>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</si>
  <si>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</si>
  <si>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</si>
  <si>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</si>
  <si>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</si>
  <si>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</si>
  <si>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</si>
  <si>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</si>
  <si>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</si>
  <si>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</si>
  <si>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</si>
  <si>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</si>
  <si>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</si>
  <si>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</si>
  <si>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</si>
  <si>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</si>
  <si>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</si>
  <si>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</si>
  <si>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</si>
  <si>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</si>
  <si>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</si>
  <si>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</si>
  <si>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</si>
  <si>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</si>
  <si>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</si>
  <si>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</si>
  <si>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</si>
  <si>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</si>
  <si>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</si>
  <si>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</si>
  <si>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</si>
  <si>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</si>
  <si>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</si>
  <si>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</si>
  <si>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</si>
  <si>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</si>
  <si>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</si>
  <si>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</si>
  <si>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</si>
  <si>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</si>
  <si>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</si>
  <si>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</si>
  <si>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</si>
  <si>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</si>
  <si>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</si>
  <si>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</si>
  <si>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</si>
  <si>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</si>
  <si>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</si>
  <si>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</si>
  <si>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</si>
  <si>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</si>
  <si>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</si>
  <si>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</si>
  <si>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</si>
  <si>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</si>
  <si>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</si>
  <si>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</si>
  <si>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</si>
  <si>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</si>
  <si>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</si>
  <si>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</si>
  <si>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</si>
  <si>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</si>
  <si>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</si>
  <si>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</si>
  <si>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</si>
  <si>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</si>
  <si>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</si>
  <si>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</si>
  <si>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</si>
  <si>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</si>
  <si>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</si>
  <si>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</si>
  <si>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</si>
  <si>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</si>
  <si>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</si>
  <si>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</si>
  <si>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</si>
  <si>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</si>
  <si>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</si>
  <si>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</si>
  <si>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</si>
  <si>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</si>
  <si>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</si>
  <si>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</si>
  <si>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</si>
  <si>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</si>
  <si>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</si>
  <si>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</si>
  <si>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</si>
  <si>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</si>
  <si>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</si>
  <si>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</si>
  <si>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</si>
  <si>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</si>
  <si>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</si>
  <si>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</si>
  <si>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</si>
  <si>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</si>
  <si>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</si>
  <si>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</si>
  <si>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</si>
  <si>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</si>
  <si>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</si>
  <si>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</si>
  <si>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</si>
  <si>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</si>
  <si>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</si>
  <si>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</si>
  <si>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</si>
  <si>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</si>
  <si>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</si>
  <si>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</si>
  <si>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</si>
  <si>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</si>
  <si>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</si>
  <si>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</si>
  <si>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</si>
  <si>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</si>
  <si>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</si>
  <si>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</si>
  <si>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</si>
  <si>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</si>
  <si>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</si>
  <si>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</si>
  <si>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</si>
  <si>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</si>
  <si>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</si>
  <si>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</si>
  <si>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</si>
  <si>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</si>
  <si>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</si>
  <si>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</si>
  <si>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</si>
  <si>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</si>
  <si>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</si>
  <si>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</si>
  <si>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</si>
  <si>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</si>
  <si>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</si>
  <si>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</si>
  <si>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</si>
  <si>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</si>
  <si>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</si>
  <si>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</si>
  <si>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</si>
  <si>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</si>
  <si>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</si>
  <si>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</si>
  <si>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</si>
  <si>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</si>
  <si>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</si>
  <si>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</si>
  <si>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</si>
  <si>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</si>
  <si>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</si>
  <si>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</si>
  <si>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</si>
  <si>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</si>
  <si>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</si>
  <si>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</si>
  <si>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</si>
  <si>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</si>
  <si>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</si>
  <si>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</si>
  <si>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</si>
  <si>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</si>
  <si>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</si>
  <si>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</si>
  <si>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</si>
  <si>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</si>
  <si>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</si>
  <si>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</si>
  <si>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</si>
  <si>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</si>
  <si>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</si>
  <si>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</si>
  <si>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</si>
  <si>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</si>
  <si>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</si>
  <si>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</si>
  <si>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</si>
  <si>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</si>
  <si>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</si>
  <si>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</si>
  <si>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</si>
  <si>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</si>
  <si>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</si>
  <si>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</si>
  <si>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</si>
  <si>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</si>
  <si>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</si>
  <si>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</si>
  <si>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</si>
  <si>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</si>
  <si>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</si>
  <si>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</si>
  <si>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</si>
  <si>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</si>
  <si>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</si>
  <si>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</si>
  <si>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</si>
  <si>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</si>
  <si>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</si>
  <si>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</si>
  <si>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</si>
  <si>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</si>
  <si>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</si>
  <si>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</si>
  <si>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</si>
  <si>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</si>
  <si>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</si>
  <si>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</si>
  <si>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</si>
  <si>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</si>
  <si>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</si>
  <si>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</si>
  <si>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</si>
  <si>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</si>
  <si>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</si>
  <si>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</si>
  <si>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</si>
  <si>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</si>
  <si>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</si>
  <si>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</si>
  <si>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</si>
  <si>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</si>
  <si>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</si>
  <si>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</si>
  <si>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</si>
  <si>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</si>
  <si>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</si>
  <si>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</si>
  <si>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</si>
  <si>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</si>
  <si>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</si>
  <si>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</si>
  <si>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</si>
  <si>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</si>
  <si>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</si>
  <si>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</si>
  <si>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</si>
  <si>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</si>
  <si>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</si>
  <si>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</si>
  <si>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</si>
  <si>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</si>
  <si>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</si>
  <si>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</si>
  <si>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</si>
  <si>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</si>
  <si>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</si>
  <si>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</si>
  <si>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</si>
  <si>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</si>
  <si>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</si>
  <si>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</si>
  <si>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</si>
  <si>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</si>
  <si>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</si>
  <si>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</si>
  <si>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</si>
  <si>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</si>
  <si>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</si>
  <si>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</si>
  <si>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</si>
  <si>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</si>
  <si>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</si>
  <si>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</si>
  <si>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</si>
  <si>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</si>
  <si>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</si>
  <si>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</si>
  <si>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</si>
  <si>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</si>
  <si>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</si>
  <si>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</si>
  <si>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</si>
  <si>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</si>
  <si>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</si>
  <si>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</si>
  <si>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</si>
  <si>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</si>
  <si>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</si>
  <si>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</si>
  <si>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</si>
  <si>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</si>
  <si>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</si>
  <si>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</si>
  <si>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</si>
  <si>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</si>
  <si>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</si>
  <si>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</si>
  <si>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</si>
  <si>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</si>
  <si>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</si>
  <si>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</si>
  <si>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</si>
  <si>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</si>
  <si>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</si>
  <si>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</si>
  <si>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</si>
  <si>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</si>
  <si>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</si>
  <si>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</si>
  <si>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</si>
  <si>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</si>
  <si>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</si>
  <si>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</si>
  <si>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</si>
  <si>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</si>
  <si>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</si>
  <si>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</si>
  <si>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</si>
  <si>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</si>
  <si>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</si>
  <si>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</si>
  <si>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</si>
  <si>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</si>
  <si>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</si>
  <si>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</si>
  <si>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</si>
  <si>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</si>
  <si>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</si>
  <si>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</si>
  <si>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</si>
  <si>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</si>
  <si>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</si>
  <si>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</si>
  <si>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</si>
  <si>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</si>
  <si>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</si>
  <si>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</si>
  <si>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</si>
  <si>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</si>
  <si>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</si>
  <si>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</si>
  <si>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</si>
  <si>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</si>
  <si>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</si>
  <si>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</si>
  <si>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</si>
  <si>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</si>
  <si>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</si>
  <si>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</si>
  <si>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</si>
  <si>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</si>
  <si>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</si>
  <si>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</si>
  <si>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</si>
  <si>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</si>
  <si>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</si>
  <si>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</si>
  <si>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</si>
  <si>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</si>
  <si>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</si>
  <si>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</si>
  <si>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</si>
  <si>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</si>
  <si>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</si>
  <si>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</si>
  <si>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</si>
  <si>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</si>
  <si>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</si>
  <si>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</si>
  <si>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</si>
  <si>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</si>
  <si>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</si>
  <si>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</si>
  <si>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</si>
  <si>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</si>
  <si>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</si>
  <si>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</si>
  <si>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</si>
  <si>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</si>
  <si>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</si>
  <si>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</si>
  <si>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</si>
  <si>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</si>
  <si>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</si>
  <si>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</si>
  <si>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</si>
  <si>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</si>
  <si>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</si>
  <si>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</si>
  <si>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</si>
  <si>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</si>
  <si>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</si>
  <si>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</si>
  <si>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</si>
  <si>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</si>
  <si>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</si>
  <si>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</si>
  <si>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</si>
  <si>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</si>
  <si>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</si>
  <si>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</si>
  <si>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</si>
  <si>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</si>
  <si>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</si>
  <si>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</si>
  <si>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</si>
  <si>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</si>
  <si>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</si>
  <si>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</si>
  <si>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</si>
  <si>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</si>
  <si>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</si>
  <si>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</si>
  <si>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</si>
  <si>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</si>
  <si>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</si>
  <si>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</si>
  <si>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</si>
  <si>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</si>
  <si>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</si>
  <si>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</si>
  <si>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</si>
  <si>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</si>
  <si>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</si>
  <si>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</si>
  <si>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</si>
  <si>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</si>
  <si>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</si>
  <si>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</si>
  <si>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</si>
  <si>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</si>
  <si>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</si>
  <si>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</si>
  <si>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</si>
  <si>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</si>
  <si>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</si>
  <si>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</si>
  <si>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</si>
  <si>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</si>
  <si>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</si>
  <si>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</si>
  <si>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</si>
  <si>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</si>
  <si>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</si>
  <si>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</si>
  <si>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</si>
  <si>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</si>
  <si>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</si>
  <si>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</si>
  <si>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</si>
  <si>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</si>
  <si>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</si>
  <si>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</si>
  <si>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</si>
  <si>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</si>
  <si>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</si>
  <si>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</si>
  <si>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</si>
  <si>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</si>
  <si>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</si>
  <si>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</si>
  <si>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</si>
  <si>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</si>
  <si>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</si>
  <si>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</si>
  <si>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</si>
  <si>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</si>
  <si>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</si>
  <si>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</si>
  <si>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</si>
  <si>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</si>
  <si>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</si>
  <si>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</si>
  <si>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</si>
  <si>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</si>
  <si>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</si>
  <si>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</si>
  <si>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</si>
  <si>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</si>
  <si>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</si>
  <si>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</si>
  <si>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</si>
  <si>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</si>
  <si>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</si>
  <si>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</si>
  <si>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</si>
  <si>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</si>
  <si>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</si>
  <si>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</si>
  <si>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</si>
  <si>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</si>
  <si>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</si>
  <si>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</si>
  <si>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</si>
  <si>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</si>
  <si>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</si>
  <si>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</si>
  <si>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</si>
  <si>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</si>
  <si>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</si>
  <si>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</si>
  <si>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</si>
  <si>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</si>
  <si>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</si>
  <si>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</si>
  <si>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</si>
  <si>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</si>
  <si>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</si>
  <si>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</si>
  <si>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</si>
  <si>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</si>
  <si>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</si>
  <si>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</si>
  <si>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</si>
  <si>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</si>
  <si>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</si>
  <si>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</si>
  <si>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</si>
  <si>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</si>
  <si>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</si>
  <si>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</si>
  <si>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</si>
  <si>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</si>
  <si>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</si>
  <si>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</si>
  <si>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</si>
  <si>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</si>
  <si>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</si>
  <si>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</si>
  <si>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</si>
  <si>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</si>
  <si>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</si>
  <si>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</si>
  <si>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</si>
  <si>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</si>
  <si>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</si>
  <si>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</si>
  <si>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</si>
  <si>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</si>
  <si>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</si>
  <si>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</si>
  <si>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</si>
  <si>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</si>
  <si>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</si>
  <si>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</si>
  <si>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</si>
  <si>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</si>
  <si>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</si>
  <si>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</si>
  <si>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</si>
  <si>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</si>
  <si>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</si>
  <si>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</si>
  <si>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</si>
  <si>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</si>
  <si>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</si>
  <si>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</si>
  <si>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</si>
  <si>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</si>
  <si>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</si>
  <si>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</si>
  <si>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</si>
  <si>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</si>
  <si>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</si>
  <si>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</si>
  <si>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</si>
  <si>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</si>
  <si>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</si>
  <si>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</si>
  <si>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</si>
  <si>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</si>
  <si>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</si>
  <si>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</si>
  <si>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</si>
  <si>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</si>
  <si>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</si>
  <si>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</si>
  <si>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</si>
  <si>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</si>
  <si>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</si>
  <si>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</si>
  <si>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</si>
  <si>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</si>
  <si>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</si>
  <si>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</si>
  <si>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</si>
  <si>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</si>
  <si>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</si>
  <si>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</si>
  <si>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</si>
  <si>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</si>
  <si>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</si>
  <si>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</si>
  <si>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</si>
  <si>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</si>
  <si>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</si>
  <si>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</si>
  <si>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</si>
  <si>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</si>
  <si>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</si>
  <si>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</si>
  <si>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</si>
  <si>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</si>
  <si>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</si>
  <si>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</si>
  <si>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</si>
  <si>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</si>
  <si>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</si>
  <si>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</si>
  <si>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</si>
  <si>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</si>
  <si>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</si>
  <si>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</si>
  <si>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</si>
  <si>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</si>
  <si>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</si>
  <si>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</si>
  <si>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</si>
  <si>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</si>
  <si>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</si>
  <si>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</si>
  <si>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</si>
  <si>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</si>
  <si>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</si>
  <si>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</si>
  <si>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</si>
  <si>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</si>
  <si>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</si>
  <si>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</si>
  <si>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</si>
  <si>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</si>
  <si>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</si>
  <si>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</si>
  <si>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</si>
  <si>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</si>
  <si>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</si>
  <si>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</si>
  <si>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</si>
  <si>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</si>
  <si>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</si>
  <si>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</si>
  <si>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</si>
  <si>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</si>
  <si>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</si>
  <si>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</si>
  <si>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</si>
  <si>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</si>
  <si>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</si>
  <si>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</si>
  <si>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</si>
  <si>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</si>
  <si>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</si>
  <si>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</si>
  <si>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</si>
  <si>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</si>
  <si>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</si>
  <si>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</si>
  <si>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</si>
  <si>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</si>
  <si>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</si>
  <si>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</si>
  <si>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</si>
  <si>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</si>
  <si>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</si>
  <si>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</si>
  <si>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</si>
  <si>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</si>
  <si>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</si>
  <si>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</si>
  <si>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</si>
  <si>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</si>
  <si>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</si>
  <si>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</si>
  <si>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</si>
  <si>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</si>
  <si>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</si>
  <si>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</si>
  <si>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</si>
  <si>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</si>
  <si>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</si>
  <si>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</si>
  <si>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</si>
  <si>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</si>
  <si>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</si>
  <si>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</si>
  <si>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</si>
  <si>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</si>
  <si>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</si>
  <si>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</si>
  <si>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</si>
  <si>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</si>
  <si>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</si>
  <si>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</si>
  <si>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</si>
  <si>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</si>
  <si>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</si>
  <si>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</si>
  <si>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</si>
  <si>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</si>
  <si>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</si>
  <si>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</si>
  <si>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</si>
  <si>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</si>
  <si>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</si>
  <si>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</si>
  <si>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</si>
  <si>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</si>
  <si>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</si>
  <si>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</si>
  <si>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</si>
  <si>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</si>
  <si>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</si>
  <si>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</si>
  <si>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</si>
  <si>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</si>
  <si>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</si>
  <si>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</si>
  <si>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</si>
  <si>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</si>
  <si>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</si>
  <si>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</si>
  <si>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</si>
  <si>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</si>
  <si>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</si>
  <si>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</si>
  <si>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</si>
  <si>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</si>
  <si>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</si>
  <si>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</si>
  <si>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</si>
  <si>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</si>
  <si>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</si>
  <si>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</si>
  <si>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</si>
  <si>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</si>
  <si>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</si>
  <si>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</si>
  <si>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</si>
  <si>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</si>
  <si>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</si>
  <si>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</si>
  <si>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</si>
  <si>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</si>
  <si>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</si>
  <si>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</si>
  <si>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</si>
  <si>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</si>
  <si>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</si>
  <si>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</si>
  <si>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</si>
  <si>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</si>
  <si>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</si>
  <si>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</si>
  <si>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</si>
  <si>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</si>
  <si>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</si>
  <si>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</si>
  <si>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</si>
  <si>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</si>
  <si>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</si>
  <si>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</si>
  <si>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</si>
  <si>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</si>
  <si>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</si>
  <si>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</si>
  <si>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</si>
  <si>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</si>
  <si>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</si>
  <si>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</si>
  <si>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</si>
  <si>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</si>
  <si>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</si>
  <si>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</si>
  <si>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</si>
  <si>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</si>
  <si>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</si>
  <si>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</si>
  <si>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</si>
  <si>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</si>
  <si>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</si>
  <si>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</si>
  <si>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</si>
  <si>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</si>
  <si>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</si>
  <si>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</si>
  <si>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</si>
  <si>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</si>
  <si>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</si>
  <si>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</si>
  <si>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</si>
  <si>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</si>
  <si>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</si>
  <si>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</si>
  <si>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</si>
  <si>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</si>
  <si>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</si>
  <si>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</si>
  <si>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</si>
  <si>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</si>
  <si>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</si>
  <si>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</si>
  <si>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</si>
  <si>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</si>
  <si>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</si>
  <si>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</si>
  <si>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</si>
  <si>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</si>
  <si>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</si>
  <si>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</si>
  <si>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</si>
  <si>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</si>
  <si>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</si>
  <si>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</si>
  <si>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</si>
  <si>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</si>
  <si>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</si>
  <si>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</si>
  <si>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</si>
  <si>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</si>
  <si>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</si>
  <si>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</si>
  <si>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</si>
  <si>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</si>
  <si>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</si>
  <si>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</si>
  <si>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</si>
  <si>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</si>
  <si>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</si>
  <si>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</si>
  <si>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</si>
  <si>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</si>
  <si>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</si>
  <si>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</si>
  <si>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</si>
  <si>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</si>
  <si>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</si>
  <si>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</si>
  <si>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</si>
  <si>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</si>
  <si>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</si>
  <si>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</si>
  <si>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</si>
  <si>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</si>
  <si>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</si>
  <si>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</si>
  <si>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</si>
  <si>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</si>
  <si>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</si>
  <si>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</si>
  <si>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</si>
  <si>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</si>
  <si>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</si>
  <si>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</si>
  <si>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</si>
  <si>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</si>
  <si>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</si>
  <si>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</si>
  <si>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</si>
  <si>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</si>
  <si>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</si>
  <si>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</si>
  <si>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</si>
  <si>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</si>
  <si>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</si>
  <si>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</si>
  <si>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</si>
  <si>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</si>
  <si>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</si>
  <si>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</si>
  <si>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</si>
  <si>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</si>
  <si>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</si>
  <si>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</si>
  <si>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</si>
  <si>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</si>
  <si>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</si>
  <si>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</si>
  <si>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</si>
  <si>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</si>
  <si>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</si>
  <si>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</si>
  <si>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</si>
  <si>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</si>
  <si>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</si>
  <si>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</si>
  <si>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</si>
  <si>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</si>
  <si>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</si>
  <si>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</si>
  <si>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</si>
  <si>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</si>
  <si>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</si>
  <si>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</si>
  <si>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</si>
  <si>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</si>
  <si>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</si>
  <si>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</si>
  <si>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</si>
  <si>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</si>
  <si>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</si>
  <si>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</si>
  <si>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</si>
  <si>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</si>
  <si>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</si>
  <si>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</si>
  <si>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</si>
  <si>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</si>
  <si>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</si>
  <si>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</si>
  <si>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</si>
  <si>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</si>
  <si>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</si>
  <si>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</si>
  <si>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</si>
  <si>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</si>
  <si>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</si>
  <si>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</si>
  <si>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</si>
  <si>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</si>
  <si>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</si>
  <si>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</si>
  <si>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</si>
  <si>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</si>
  <si>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</si>
  <si>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</si>
  <si>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</si>
  <si>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</si>
  <si>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</si>
  <si>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</si>
  <si>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</si>
  <si>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</si>
  <si>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</si>
  <si>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</si>
  <si>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</si>
  <si>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</si>
  <si>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</si>
  <si>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</si>
  <si>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</si>
  <si>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</si>
  <si>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</si>
  <si>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</si>
  <si>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</si>
  <si>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</si>
  <si>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</si>
  <si>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</si>
  <si>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</si>
  <si>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</si>
  <si>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</si>
  <si>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</si>
  <si>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</si>
  <si>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</si>
  <si>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</si>
  <si>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</si>
  <si>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</si>
  <si>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</si>
  <si>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</si>
  <si>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</si>
  <si>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</si>
  <si>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</si>
  <si>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</si>
  <si>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</si>
  <si>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</si>
  <si>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</si>
  <si>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</si>
  <si>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</si>
  <si>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</si>
  <si>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</si>
  <si>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</si>
  <si>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</si>
  <si>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</si>
  <si>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</si>
  <si>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</si>
  <si>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</si>
  <si>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</si>
  <si>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</si>
  <si>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</si>
  <si>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</si>
  <si>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</si>
  <si>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</si>
  <si>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</si>
  <si>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</si>
  <si>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</si>
  <si>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</si>
  <si>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</si>
  <si>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</si>
  <si>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</si>
  <si>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</si>
  <si>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</si>
  <si>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</si>
  <si>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</si>
  <si>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</si>
  <si>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</si>
  <si>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</si>
  <si>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</si>
  <si>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</si>
  <si>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</si>
  <si>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</si>
  <si>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</si>
  <si>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</si>
  <si>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</si>
  <si>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</si>
  <si>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</si>
  <si>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</si>
  <si>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</si>
  <si>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</si>
  <si>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</si>
  <si>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</si>
  <si>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</si>
  <si>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</si>
  <si>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</si>
  <si>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</si>
  <si>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</si>
  <si>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</si>
  <si>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</si>
  <si>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</si>
  <si>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</si>
  <si>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</si>
  <si>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</si>
  <si>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</si>
  <si>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</si>
  <si>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</si>
  <si>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</si>
  <si>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</si>
  <si>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</si>
  <si>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</si>
  <si>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</si>
  <si>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</si>
  <si>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</si>
  <si>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</si>
  <si>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</si>
  <si>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</si>
  <si>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</si>
  <si>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</si>
  <si>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</si>
  <si>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</si>
  <si>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</si>
  <si>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</si>
  <si>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</si>
  <si>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</si>
  <si>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</si>
  <si>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</si>
  <si>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</si>
  <si>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</si>
  <si>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</si>
  <si>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</si>
  <si>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</si>
  <si>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</si>
  <si>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</si>
  <si>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</si>
  <si>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</si>
  <si>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</si>
  <si>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</si>
  <si>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</si>
  <si>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</si>
  <si>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</si>
  <si>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</si>
  <si>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</si>
  <si>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</si>
  <si>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</si>
  <si>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</si>
  <si>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</si>
  <si>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</si>
  <si>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</si>
  <si>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</si>
  <si>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</si>
  <si>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</si>
  <si>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</si>
  <si>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</si>
  <si>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</si>
  <si>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</si>
  <si>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</si>
  <si>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</si>
  <si>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</si>
  <si>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</si>
  <si>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</si>
  <si>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</si>
  <si>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</si>
  <si>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</si>
  <si>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</si>
  <si>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</si>
  <si>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</si>
  <si>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</si>
  <si>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</si>
  <si>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</si>
  <si>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</si>
  <si>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</si>
  <si>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</si>
  <si>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</si>
  <si>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</si>
  <si>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</si>
  <si>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</si>
  <si>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</si>
  <si>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</si>
  <si>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</si>
  <si>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</si>
  <si>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</si>
  <si>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</si>
  <si>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</si>
  <si>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</si>
  <si>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</si>
  <si>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</si>
  <si>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</si>
  <si>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</si>
  <si>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</si>
  <si>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</si>
  <si>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</si>
  <si>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</si>
  <si>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</si>
  <si>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</si>
  <si>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</si>
  <si>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</si>
  <si>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</si>
  <si>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</si>
  <si>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</si>
  <si>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</si>
  <si>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</si>
  <si>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</si>
  <si>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</si>
  <si>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</si>
  <si>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</si>
  <si>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</si>
  <si>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</si>
  <si>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</si>
  <si>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</si>
  <si>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</si>
  <si>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</si>
  <si>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</si>
  <si>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</si>
  <si>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</si>
  <si>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</si>
  <si>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</si>
  <si>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</si>
  <si>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</si>
  <si>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</si>
  <si>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</si>
  <si>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</si>
  <si>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</si>
  <si>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</si>
  <si>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</si>
  <si>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</si>
  <si>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</si>
  <si>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</si>
  <si>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</si>
  <si>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</si>
  <si>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</si>
  <si>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</si>
  <si>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</si>
  <si>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</si>
  <si>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</si>
  <si>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</si>
  <si>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</si>
  <si>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</si>
  <si>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</si>
  <si>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</si>
  <si>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</si>
  <si>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</si>
  <si>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</si>
  <si>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</si>
  <si>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</si>
  <si>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</si>
  <si>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</si>
  <si>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</si>
  <si>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</si>
  <si>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</si>
  <si>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</si>
  <si>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</si>
  <si>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</si>
  <si>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</si>
  <si>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</si>
  <si>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</si>
  <si>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</si>
  <si>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</si>
  <si>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</si>
  <si>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</si>
  <si>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</si>
  <si>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</si>
  <si>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</si>
  <si>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</si>
  <si>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</si>
  <si>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</si>
  <si>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</si>
  <si>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</si>
  <si>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</si>
  <si>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</si>
  <si>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</si>
  <si>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</si>
  <si>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</si>
  <si>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</si>
  <si>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</si>
  <si>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</si>
  <si>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</si>
  <si>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</si>
  <si>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</si>
  <si>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</si>
  <si>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</si>
  <si>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</si>
  <si>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</si>
  <si>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</si>
  <si>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</si>
  <si>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</si>
  <si>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</si>
  <si>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</si>
  <si>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</si>
  <si>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</si>
  <si>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</si>
  <si>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</si>
  <si>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</si>
  <si>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</si>
  <si>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</si>
  <si>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</si>
  <si>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</si>
  <si>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</si>
  <si>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</si>
  <si>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</si>
  <si>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</si>
  <si>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</si>
  <si>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</si>
  <si>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</si>
  <si>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</si>
  <si>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</si>
  <si>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</si>
  <si>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</si>
  <si>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</si>
  <si>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</si>
  <si>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</si>
  <si>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</si>
  <si>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</si>
  <si>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</si>
  <si>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</si>
  <si>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</si>
  <si>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</si>
  <si>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</si>
  <si>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</si>
  <si>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</si>
  <si>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</si>
  <si>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</si>
  <si>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</si>
  <si>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</si>
  <si>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</si>
  <si>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</si>
  <si>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</si>
  <si>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</si>
  <si>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</si>
  <si>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</si>
  <si>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</si>
  <si>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</si>
  <si>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</si>
  <si>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</si>
  <si>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</si>
  <si>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</si>
  <si>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</si>
  <si>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</si>
  <si>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</si>
  <si>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</si>
  <si>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</si>
  <si>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</si>
  <si>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</si>
  <si>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</si>
  <si>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</si>
  <si>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</si>
  <si>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</si>
  <si>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</si>
  <si>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</si>
  <si>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</si>
  <si>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</si>
  <si>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</si>
  <si>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</si>
  <si>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</si>
  <si>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</si>
  <si>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</si>
  <si>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</si>
  <si>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</si>
  <si>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</si>
  <si>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</si>
  <si>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</si>
  <si>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</si>
  <si>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</si>
  <si>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</si>
  <si>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</si>
  <si>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</si>
  <si>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</si>
  <si>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</si>
  <si>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</si>
  <si>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</si>
  <si>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</si>
  <si>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</si>
  <si>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</si>
  <si>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</si>
  <si>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</si>
  <si>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</si>
  <si>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</si>
  <si>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</si>
  <si>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</si>
  <si>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</si>
  <si>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</si>
  <si>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</si>
  <si>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</si>
  <si>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</si>
  <si>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</si>
  <si>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</si>
  <si>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</si>
  <si>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</si>
  <si>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</si>
  <si>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</si>
  <si>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</si>
  <si>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</si>
  <si>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</si>
  <si>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</si>
  <si>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</si>
  <si>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</si>
  <si>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</si>
  <si>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</si>
  <si>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</si>
  <si>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</si>
  <si>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</si>
  <si>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</si>
  <si>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</si>
  <si>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</si>
  <si>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</si>
  <si>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</si>
  <si>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</si>
  <si>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</si>
  <si>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</si>
  <si>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</si>
  <si>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</si>
  <si>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</si>
  <si>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</si>
  <si>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</si>
  <si>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</si>
  <si>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</si>
  <si>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</si>
  <si>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</si>
  <si>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</si>
  <si>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</si>
  <si>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</si>
  <si>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</si>
  <si>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</si>
  <si>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</si>
  <si>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</si>
  <si>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</si>
  <si>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</si>
  <si>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</si>
  <si>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</si>
  <si>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</si>
  <si>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</si>
  <si>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</si>
  <si>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</si>
  <si>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</si>
  <si>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</si>
  <si>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</si>
  <si>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</si>
  <si>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</si>
  <si>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</si>
  <si>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</si>
  <si>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</si>
  <si>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</si>
  <si>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</si>
  <si>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</si>
  <si>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</si>
  <si>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</si>
  <si>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</si>
  <si>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</si>
  <si>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</si>
  <si>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</si>
  <si>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</si>
  <si>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</si>
  <si>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</si>
  <si>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</si>
  <si>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</si>
  <si>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</si>
  <si>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</si>
  <si>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</si>
  <si>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</si>
  <si>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</si>
  <si>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</si>
  <si>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</si>
  <si>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</si>
  <si>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</si>
  <si>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</si>
  <si>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</si>
  <si>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</si>
  <si>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</si>
  <si>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</si>
  <si>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</si>
  <si>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</si>
  <si>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</si>
  <si>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</si>
  <si>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</si>
  <si>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</si>
  <si>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</si>
  <si>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</si>
  <si>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</si>
  <si>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</si>
  <si>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</si>
  <si>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</si>
  <si>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</si>
  <si>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</si>
  <si>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</si>
  <si>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</si>
  <si>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</si>
  <si>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</si>
  <si>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</si>
  <si>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</si>
  <si>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</si>
  <si>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</si>
  <si>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</si>
  <si>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</si>
  <si>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</si>
  <si>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</si>
  <si>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</si>
  <si>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</si>
  <si>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</si>
  <si>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</si>
  <si>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</si>
  <si>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</si>
  <si>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</si>
  <si>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</si>
  <si>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</si>
  <si>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</si>
  <si>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</si>
  <si>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</si>
  <si>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</si>
  <si>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</si>
  <si>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</si>
  <si>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</si>
  <si>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</si>
  <si>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</si>
  <si>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</si>
  <si>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</si>
  <si>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</si>
  <si>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</si>
  <si>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</si>
  <si>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</si>
  <si>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</si>
  <si>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</si>
  <si>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</si>
  <si>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</si>
  <si>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</si>
  <si>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</si>
  <si>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</si>
  <si>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</si>
  <si>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</si>
  <si>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</si>
  <si>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</si>
  <si>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</si>
  <si>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</si>
  <si>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</si>
  <si>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</si>
  <si>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</si>
  <si>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</si>
  <si>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</si>
  <si>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</si>
  <si>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</si>
  <si>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</si>
  <si>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</si>
  <si>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</si>
  <si>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</si>
  <si>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</si>
  <si>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</si>
  <si>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</si>
  <si>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</si>
  <si>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</si>
  <si>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</si>
  <si>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</si>
  <si>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</si>
  <si>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</si>
  <si>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</si>
  <si>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</si>
  <si>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</si>
  <si>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</si>
  <si>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</si>
  <si>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</si>
  <si>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</si>
  <si>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</si>
  <si>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</si>
  <si>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</si>
  <si>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</si>
  <si>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</si>
  <si>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</si>
  <si>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</si>
  <si>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</si>
  <si>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</si>
  <si>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</si>
  <si>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</si>
  <si>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</si>
  <si>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</si>
  <si>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</si>
  <si>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</si>
  <si>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</si>
  <si>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</si>
  <si>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</si>
  <si>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</si>
  <si>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</si>
  <si>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</si>
  <si>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</si>
  <si>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</si>
  <si>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</si>
  <si>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</si>
  <si>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</si>
  <si>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</si>
  <si>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</si>
  <si>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</si>
  <si>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</si>
  <si>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</si>
  <si>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</si>
  <si>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</si>
  <si>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</si>
  <si>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</si>
  <si>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</si>
  <si>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</si>
  <si>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</si>
  <si>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</si>
  <si>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</si>
  <si>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</si>
  <si>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</si>
  <si>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</si>
  <si>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</si>
  <si>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</si>
  <si>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</si>
  <si>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</si>
  <si>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</si>
  <si>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</si>
  <si>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</si>
  <si>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</si>
  <si>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</si>
  <si>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</si>
  <si>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</si>
  <si>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</si>
  <si>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</si>
  <si>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</si>
  <si>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</si>
  <si>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</si>
  <si>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</si>
  <si>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</si>
  <si>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</si>
  <si>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</si>
  <si>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</si>
  <si>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</si>
  <si>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</si>
  <si>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</si>
  <si>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</si>
  <si>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</si>
  <si>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</si>
  <si>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</si>
  <si>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</si>
  <si>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</si>
  <si>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</si>
  <si>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</si>
  <si>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</si>
  <si>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</si>
  <si>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</si>
  <si>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</si>
  <si>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</si>
  <si>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</si>
  <si>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</si>
  <si>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</si>
  <si>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</si>
  <si>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</si>
  <si>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</si>
  <si>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</si>
  <si>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</si>
  <si>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</si>
  <si>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</si>
  <si>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</si>
  <si>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</si>
  <si>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</si>
  <si>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</si>
  <si>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</si>
  <si>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</si>
  <si>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</si>
  <si>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</si>
  <si>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</si>
  <si>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</si>
  <si>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</si>
  <si>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</si>
  <si>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</si>
  <si>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</si>
  <si>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</si>
  <si>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</si>
  <si>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</si>
  <si>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</si>
  <si>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</si>
  <si>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</si>
  <si>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</si>
  <si>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</si>
  <si>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</si>
  <si>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</si>
  <si>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</si>
  <si>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</si>
  <si>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</si>
  <si>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</si>
  <si>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</si>
  <si>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</si>
  <si>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</si>
  <si>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</si>
  <si>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</si>
  <si>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</si>
  <si>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</si>
  <si>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</si>
  <si>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</si>
  <si>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</si>
  <si>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</si>
  <si>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</si>
  <si>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</si>
  <si>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</si>
  <si>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</si>
  <si>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</si>
  <si>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</si>
  <si>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</si>
  <si>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</si>
  <si>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</si>
  <si>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</si>
  <si>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</si>
  <si>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</si>
  <si>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</si>
  <si>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</si>
  <si>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</si>
  <si>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</si>
  <si>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</si>
  <si>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</si>
  <si>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</si>
  <si>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</si>
  <si>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</si>
  <si>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</si>
  <si>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</si>
  <si>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</si>
  <si>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</si>
  <si>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</si>
  <si>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</si>
  <si>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</si>
  <si>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</si>
  <si>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</si>
  <si>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</si>
  <si>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</si>
  <si>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</si>
  <si>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</si>
  <si>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</si>
  <si>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</si>
  <si>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</si>
  <si>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</si>
  <si>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</si>
  <si>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</si>
  <si>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</si>
  <si>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</si>
  <si>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</si>
  <si>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</si>
  <si>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</si>
  <si>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</si>
  <si>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</si>
  <si>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</si>
  <si>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</si>
  <si>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</si>
  <si>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</si>
  <si>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</si>
  <si>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</si>
  <si>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</si>
  <si>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</si>
  <si>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</si>
  <si>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</si>
  <si>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</si>
  <si>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</si>
  <si>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</si>
  <si>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</si>
  <si>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</si>
  <si>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</si>
  <si>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</si>
  <si>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</si>
  <si>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</si>
  <si>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</si>
  <si>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</si>
  <si>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</si>
  <si>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</si>
  <si>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</si>
  <si>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</si>
  <si>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</si>
  <si>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</si>
  <si>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</si>
  <si>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</si>
  <si>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</si>
  <si>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</si>
  <si>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</si>
  <si>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</si>
  <si>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</si>
  <si>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</si>
  <si>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</si>
  <si>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</si>
  <si>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</si>
  <si>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</si>
  <si>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</si>
  <si>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</si>
  <si>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</si>
  <si>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</si>
  <si>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</si>
  <si>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</si>
  <si>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</si>
  <si>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</si>
  <si>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</si>
  <si>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</si>
  <si>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</si>
  <si>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</si>
  <si>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</si>
  <si>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</si>
  <si>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</si>
  <si>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</si>
  <si>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</si>
  <si>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</si>
  <si>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</si>
  <si>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</si>
  <si>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</si>
  <si>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</si>
  <si>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</si>
  <si>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</si>
  <si>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</si>
  <si>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</si>
  <si>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</si>
  <si>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</si>
  <si>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</si>
  <si>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</si>
  <si>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</si>
  <si>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</si>
  <si>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</si>
  <si>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</si>
  <si>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</si>
  <si>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</si>
  <si>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</si>
  <si>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</si>
  <si>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</si>
  <si>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</si>
  <si>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</si>
  <si>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</si>
  <si>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</si>
  <si>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</si>
  <si>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</si>
  <si>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</si>
  <si>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</si>
  <si>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</si>
  <si>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</si>
  <si>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</si>
  <si>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</si>
  <si>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</si>
  <si>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</si>
  <si>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</si>
  <si>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</si>
  <si>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</si>
  <si>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</si>
  <si>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</si>
  <si>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</si>
  <si>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</si>
  <si>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</si>
  <si>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</si>
  <si>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</si>
  <si>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</si>
  <si>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</si>
  <si>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</si>
  <si>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</si>
  <si>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</si>
  <si>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</si>
  <si>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</si>
  <si>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</si>
  <si>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</si>
  <si>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</si>
  <si>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</si>
  <si>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</si>
  <si>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</si>
  <si>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</si>
  <si>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</si>
  <si>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</si>
  <si>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</si>
  <si>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</si>
  <si>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</si>
  <si>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</si>
  <si>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</si>
  <si>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</si>
  <si>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</si>
  <si>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</si>
  <si>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</si>
  <si>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</si>
  <si>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</si>
  <si>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</si>
  <si>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</si>
  <si>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</si>
  <si>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</si>
  <si>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</si>
  <si>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</si>
  <si>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</si>
  <si>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</si>
  <si>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</si>
  <si>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</si>
  <si>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</si>
  <si>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</si>
  <si>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</si>
  <si>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</si>
  <si>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</si>
  <si>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</si>
  <si>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</si>
  <si>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</si>
  <si>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</si>
  <si>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</si>
  <si>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</si>
  <si>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</si>
  <si>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</si>
  <si>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</si>
  <si>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</si>
  <si>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</si>
  <si>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</si>
  <si>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</si>
  <si>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</si>
  <si>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</si>
  <si>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</si>
  <si>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</si>
  <si>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</si>
  <si>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</si>
  <si>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</si>
  <si>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</si>
  <si>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</si>
  <si>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</si>
  <si>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</si>
  <si>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</si>
  <si>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</si>
  <si>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</si>
  <si>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</si>
  <si>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</si>
  <si>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</si>
  <si>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</si>
  <si>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</si>
  <si>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</si>
  <si>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</si>
  <si>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</si>
  <si>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</si>
  <si>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</si>
  <si>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</si>
  <si>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</si>
  <si>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</si>
  <si>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</si>
  <si>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</si>
  <si>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</si>
  <si>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</si>
  <si>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</si>
  <si>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</si>
  <si>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</si>
  <si>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</si>
  <si>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</si>
  <si>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</si>
  <si>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</si>
  <si>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</si>
  <si>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</si>
  <si>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</si>
  <si>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</si>
  <si>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</si>
  <si>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</si>
  <si>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</si>
  <si>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</si>
  <si>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</si>
  <si>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</si>
  <si>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</si>
  <si>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</si>
  <si>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</si>
  <si>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</si>
  <si>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</si>
  <si>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</si>
  <si>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</si>
  <si>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</si>
  <si>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</si>
  <si>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</si>
  <si>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</si>
  <si>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</si>
  <si>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</si>
  <si>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</si>
  <si>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</si>
  <si>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</si>
  <si>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</si>
  <si>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</si>
  <si>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</si>
  <si>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</si>
  <si>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</si>
  <si>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</si>
  <si>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</si>
  <si>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</si>
  <si>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</si>
  <si>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</si>
  <si>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</si>
  <si>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</si>
  <si>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</si>
  <si>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</si>
  <si>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</si>
  <si>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</si>
  <si>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</si>
  <si>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</si>
  <si>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</si>
  <si>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</si>
  <si>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</si>
  <si>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</si>
  <si>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</si>
  <si>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</si>
  <si>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</si>
  <si>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</si>
  <si>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</si>
  <si>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</si>
  <si>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</si>
  <si>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</si>
  <si>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</si>
  <si>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</si>
  <si>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</si>
  <si>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</si>
  <si>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</si>
  <si>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</si>
  <si>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</si>
  <si>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</si>
  <si>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</si>
  <si>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</si>
  <si>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</si>
  <si>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</si>
  <si>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</si>
  <si>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</si>
  <si>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</si>
  <si>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</si>
  <si>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</si>
  <si>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</si>
  <si>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</si>
  <si>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</si>
  <si>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</si>
  <si>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</si>
  <si>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</si>
  <si>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</si>
  <si>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</si>
  <si>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</si>
  <si>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</si>
  <si>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</si>
  <si>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</si>
  <si>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</si>
  <si>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</si>
  <si>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</si>
  <si>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</si>
  <si>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</si>
  <si>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</si>
  <si>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</si>
  <si>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</si>
  <si>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</si>
  <si>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</si>
  <si>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</si>
  <si>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</si>
  <si>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</si>
  <si>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</si>
  <si>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</si>
  <si>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</si>
  <si>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</si>
  <si>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</si>
  <si>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</si>
  <si>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</si>
  <si>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</si>
  <si>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</si>
  <si>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</si>
  <si>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</si>
  <si>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</si>
  <si>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</si>
  <si>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</si>
  <si>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</si>
  <si>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</si>
  <si>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</si>
  <si>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</si>
  <si>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</si>
  <si>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</si>
  <si>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</si>
  <si>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</si>
  <si>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</si>
  <si>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</si>
  <si>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</si>
  <si>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</si>
  <si>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</si>
  <si>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</si>
  <si>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</si>
  <si>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</si>
  <si>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</si>
  <si>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</si>
  <si>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</si>
  <si>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</si>
  <si>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</si>
  <si>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</si>
  <si>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</si>
  <si>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</si>
  <si>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</si>
  <si>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</si>
  <si>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</si>
  <si>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</si>
  <si>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</si>
  <si>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</si>
  <si>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</si>
  <si>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</si>
  <si>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</si>
  <si>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</si>
  <si>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</si>
  <si>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</si>
  <si>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</si>
  <si>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</si>
  <si>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</si>
  <si>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</si>
  <si>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</si>
  <si>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</si>
  <si>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</si>
  <si>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</si>
  <si>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</si>
  <si>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</si>
  <si>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</si>
  <si>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</si>
  <si>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</si>
  <si>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</si>
  <si>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</si>
  <si>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</si>
  <si>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</si>
  <si>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</si>
  <si>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</si>
  <si>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</si>
  <si>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</si>
  <si>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</si>
  <si>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</si>
  <si>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</si>
  <si>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</si>
  <si>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</si>
  <si>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</si>
  <si>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</si>
  <si>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</si>
  <si>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</si>
  <si>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</si>
  <si>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</si>
  <si>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</si>
  <si>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</si>
  <si>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</si>
  <si>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</si>
  <si>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</si>
  <si>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</si>
  <si>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</si>
  <si>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</si>
  <si>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</si>
  <si>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</si>
  <si>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</si>
  <si>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</si>
  <si>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</si>
  <si>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</si>
  <si>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</si>
  <si>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</si>
  <si>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</si>
  <si>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</si>
  <si>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</si>
  <si>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</si>
  <si>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</si>
  <si>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</si>
  <si>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</si>
  <si>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</si>
  <si>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</si>
  <si>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</si>
  <si>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</si>
  <si>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</si>
  <si>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</si>
  <si>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</si>
  <si>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</si>
  <si>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</si>
  <si>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</si>
  <si>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</si>
  <si>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</si>
  <si>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</si>
  <si>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</si>
  <si>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</si>
  <si>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</si>
  <si>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</si>
  <si>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</si>
  <si>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</si>
  <si>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</si>
  <si>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</si>
  <si>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</si>
  <si>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</si>
  <si>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</si>
  <si>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</si>
  <si>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</si>
  <si>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</si>
  <si>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</si>
  <si>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</si>
  <si>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</si>
  <si>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</si>
  <si>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</si>
  <si>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</si>
  <si>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</si>
  <si>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</si>
  <si>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</si>
  <si>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</si>
  <si>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</si>
  <si>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</si>
  <si>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</si>
  <si>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</si>
  <si>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</si>
  <si>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</si>
  <si>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</si>
  <si>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</si>
  <si>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</si>
  <si>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</si>
  <si>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</si>
  <si>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</si>
  <si>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</si>
  <si>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</si>
  <si>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</si>
  <si>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</si>
  <si>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</si>
  <si>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</si>
  <si>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</si>
  <si>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</si>
  <si>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</si>
  <si>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</si>
  <si>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</si>
  <si>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</si>
  <si>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</si>
  <si>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</si>
  <si>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</si>
  <si>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</si>
  <si>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</si>
  <si>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</si>
  <si>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</si>
  <si>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</si>
  <si>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</si>
  <si>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</si>
  <si>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</si>
  <si>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</si>
  <si>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</si>
  <si>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</si>
  <si>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</si>
  <si>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</si>
  <si>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</si>
  <si>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</si>
  <si>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</si>
  <si>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</si>
  <si>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</si>
  <si>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</si>
  <si>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</si>
  <si>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</si>
  <si>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</si>
  <si>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</si>
  <si>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</si>
  <si>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</si>
  <si>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</si>
  <si>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</si>
  <si>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</si>
  <si>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</si>
  <si>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</si>
  <si>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</si>
  <si>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</si>
  <si>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</si>
  <si>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</si>
  <si>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</si>
  <si>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</si>
  <si>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</si>
  <si>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</si>
  <si>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</si>
  <si>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</si>
  <si>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</si>
  <si>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</si>
  <si>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</si>
  <si>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</si>
  <si>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</si>
  <si>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</si>
  <si>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</si>
  <si>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</si>
  <si>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</si>
  <si>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</si>
  <si>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</si>
  <si>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</si>
  <si>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</si>
  <si>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</si>
  <si>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</si>
  <si>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</si>
  <si>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</si>
  <si>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</si>
  <si>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</si>
  <si>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</si>
  <si>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</si>
  <si>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</si>
  <si>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</si>
  <si>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</si>
  <si>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</si>
  <si>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</si>
  <si>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</si>
  <si>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</si>
  <si>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</si>
  <si>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</si>
  <si>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</si>
  <si>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</si>
  <si>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</si>
  <si>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</si>
  <si>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</si>
  <si>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</si>
  <si>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</si>
  <si>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</si>
  <si>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</si>
  <si>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</si>
  <si>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</si>
  <si>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</si>
  <si>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</si>
  <si>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</si>
  <si>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</si>
  <si>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</si>
  <si>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</si>
  <si>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</si>
  <si>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</si>
  <si>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</si>
  <si>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</si>
  <si>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</si>
  <si>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</si>
  <si>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</si>
  <si>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</si>
  <si>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</si>
  <si>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</si>
  <si>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</si>
  <si>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</si>
  <si>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</si>
  <si>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</si>
  <si>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</si>
  <si>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</si>
  <si>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</si>
  <si>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</si>
  <si>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</si>
  <si>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</si>
  <si>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</si>
  <si>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</si>
  <si>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</si>
  <si>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</si>
  <si>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</si>
  <si>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</si>
  <si>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</si>
  <si>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</si>
  <si>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</si>
  <si>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</si>
  <si>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</si>
  <si>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</si>
  <si>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</si>
  <si>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</si>
  <si>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</si>
  <si>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</si>
  <si>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</si>
  <si>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</si>
  <si>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</si>
  <si>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</si>
  <si>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</si>
  <si>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</si>
  <si>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</si>
  <si>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</si>
  <si>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</si>
  <si>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</si>
  <si>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</si>
  <si>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</si>
  <si>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</si>
  <si>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</si>
  <si>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</si>
  <si>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</si>
  <si>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</si>
  <si>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</si>
  <si>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</si>
  <si>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</si>
  <si>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</si>
  <si>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</si>
  <si>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</si>
  <si>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</si>
  <si>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</si>
  <si>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</si>
  <si>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</si>
  <si>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</si>
  <si>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</si>
  <si>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</si>
  <si>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</si>
  <si>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</si>
  <si>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</si>
  <si>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</si>
  <si>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</si>
  <si>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</si>
  <si>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</si>
  <si>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</si>
  <si>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</si>
  <si>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</si>
  <si>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</si>
  <si>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</si>
  <si>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</si>
  <si>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</si>
  <si>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</si>
  <si>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</si>
  <si>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</si>
  <si>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</si>
  <si>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</si>
  <si>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</si>
  <si>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</si>
  <si>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</si>
  <si>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</si>
  <si>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</si>
  <si>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</si>
  <si>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</si>
  <si>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</si>
  <si>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</si>
  <si>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</si>
  <si>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</si>
  <si>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</si>
  <si>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</si>
  <si>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</si>
  <si>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</si>
  <si>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</si>
  <si>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</si>
  <si>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</si>
  <si>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</si>
  <si>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</si>
  <si>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</si>
  <si>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</si>
  <si>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</si>
  <si>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</si>
  <si>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</si>
  <si>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</si>
  <si>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</si>
  <si>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</si>
  <si>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</si>
  <si>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</si>
  <si>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</si>
  <si>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</si>
  <si>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</si>
  <si>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</si>
  <si>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</si>
  <si>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</si>
  <si>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</si>
  <si>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</si>
  <si>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</si>
  <si>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</si>
  <si>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</si>
  <si>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</si>
  <si>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</si>
  <si>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</si>
  <si>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</si>
  <si>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</si>
  <si>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</si>
  <si>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</si>
  <si>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</si>
  <si>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</si>
  <si>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</si>
  <si>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</si>
  <si>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</si>
  <si>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</si>
  <si>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</si>
  <si>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</si>
  <si>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</si>
  <si>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</si>
  <si>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</si>
  <si>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</si>
  <si>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</si>
  <si>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</si>
  <si>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</si>
  <si>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</si>
  <si>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</si>
  <si>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</si>
  <si>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</si>
  <si>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</si>
  <si>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</si>
  <si>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</si>
  <si>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</si>
  <si>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</si>
  <si>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</si>
  <si>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</si>
  <si>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</si>
  <si>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</si>
  <si>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</si>
  <si>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</si>
  <si>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</si>
  <si>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</si>
  <si>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</si>
  <si>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</si>
  <si>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</si>
  <si>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</si>
  <si>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</si>
  <si>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</si>
  <si>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</si>
  <si>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</si>
  <si>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</si>
  <si>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</si>
  <si>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</si>
  <si>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</si>
  <si>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</si>
  <si>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</si>
  <si>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</si>
  <si>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</si>
  <si>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</si>
  <si>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</si>
  <si>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</si>
  <si>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</si>
  <si>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</si>
  <si>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</si>
  <si>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</si>
  <si>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</si>
  <si>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</si>
  <si>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</si>
  <si>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</si>
  <si>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</si>
  <si>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</si>
  <si>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</si>
  <si>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</si>
  <si>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</si>
  <si>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</si>
  <si>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</si>
  <si>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</si>
  <si>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</si>
  <si>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</si>
  <si>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</si>
  <si>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</si>
  <si>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</si>
  <si>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</si>
  <si>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</si>
  <si>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</si>
  <si>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</si>
  <si>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</si>
  <si>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</si>
  <si>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</si>
  <si>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</si>
  <si>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</si>
  <si>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</si>
  <si>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</si>
  <si>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</si>
  <si>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</si>
  <si>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</si>
  <si>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</si>
  <si>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</si>
  <si>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</si>
  <si>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</si>
  <si>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</si>
  <si>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</si>
  <si>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</si>
  <si>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</si>
  <si>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</si>
  <si>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</si>
  <si>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</si>
  <si>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</si>
  <si>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</si>
  <si>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</si>
  <si>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</si>
  <si>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</si>
  <si>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</si>
  <si>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</si>
  <si>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</si>
  <si>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</si>
  <si>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</si>
  <si>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</si>
  <si>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</si>
  <si>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</si>
  <si>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</si>
  <si>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</si>
  <si>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</si>
  <si>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</si>
  <si>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</si>
  <si>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</si>
  <si>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</si>
  <si>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</si>
  <si>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</si>
  <si>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</si>
  <si>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</si>
  <si>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</si>
  <si>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</si>
  <si>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</si>
  <si>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</si>
  <si>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</si>
  <si>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</si>
  <si>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</si>
  <si>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</si>
  <si>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</si>
  <si>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</si>
  <si>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</si>
  <si>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</si>
  <si>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</si>
  <si>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</si>
  <si>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</si>
  <si>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</si>
  <si>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</si>
  <si>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</si>
  <si>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</si>
  <si>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</si>
  <si>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</si>
  <si>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</si>
  <si>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</si>
  <si>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</si>
  <si>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</si>
  <si>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</si>
  <si>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</si>
  <si>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</si>
  <si>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</si>
  <si>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</si>
  <si>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</si>
  <si>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</si>
  <si>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</si>
  <si>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</si>
  <si>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</si>
  <si>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</si>
  <si>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</si>
  <si>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</si>
  <si>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</si>
  <si>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</si>
  <si>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</si>
  <si>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</si>
  <si>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</si>
  <si>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</si>
  <si>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</si>
  <si>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</si>
  <si>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</si>
  <si>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</si>
  <si>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</si>
  <si>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</si>
  <si>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</si>
  <si>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</si>
  <si>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</si>
  <si>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</si>
  <si>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</si>
  <si>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</si>
  <si>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</si>
  <si>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</si>
  <si>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</si>
  <si>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</si>
  <si>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</si>
  <si>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</si>
  <si>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</si>
  <si>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</si>
  <si>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</si>
  <si>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</si>
  <si>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</si>
  <si>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</si>
  <si>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</si>
  <si>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</si>
  <si>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</si>
  <si>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</si>
  <si>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</si>
  <si>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</si>
  <si>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</si>
  <si>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</si>
  <si>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</si>
  <si>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</si>
  <si>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</si>
  <si>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</si>
  <si>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</si>
  <si>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</si>
  <si>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</si>
  <si>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</si>
  <si>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</si>
  <si>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</si>
  <si>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</si>
  <si>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</si>
  <si>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</si>
  <si>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</si>
  <si>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</si>
  <si>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</si>
  <si>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</si>
  <si>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</si>
  <si>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</si>
  <si>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</si>
  <si>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</si>
  <si>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</si>
  <si>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</si>
  <si>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</si>
  <si>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</si>
  <si>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</si>
  <si>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</si>
  <si>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</si>
  <si>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</si>
  <si>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</si>
  <si>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</si>
  <si>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</si>
  <si>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</si>
  <si>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</si>
  <si>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</si>
  <si>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</si>
  <si>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</si>
  <si>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</si>
  <si>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</si>
  <si>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</si>
  <si>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</si>
  <si>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</si>
  <si>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</si>
  <si>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</si>
  <si>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</si>
  <si>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</si>
  <si>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</si>
  <si>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</si>
  <si>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</si>
  <si>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</si>
  <si>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</si>
  <si>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</si>
  <si>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</si>
  <si>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</si>
  <si>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</si>
  <si>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</si>
  <si>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</si>
  <si>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</si>
  <si>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</si>
  <si>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</si>
  <si>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</si>
  <si>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</si>
  <si>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</si>
  <si>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</si>
  <si>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</si>
  <si>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</si>
  <si>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</si>
  <si>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</si>
  <si>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</si>
  <si>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</si>
  <si>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</si>
  <si>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</si>
  <si>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</si>
  <si>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</si>
  <si>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</si>
  <si>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</si>
  <si>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</si>
  <si>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</si>
  <si>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</si>
  <si>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</si>
  <si>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</si>
  <si>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</si>
  <si>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</si>
  <si>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</si>
  <si>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</si>
  <si>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</si>
  <si>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</si>
  <si>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</si>
  <si>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</si>
  <si>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</si>
  <si>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</si>
  <si>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</si>
  <si>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</si>
  <si>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</si>
  <si>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</si>
  <si>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</si>
  <si>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</si>
  <si>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</si>
  <si>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</si>
  <si>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</si>
  <si>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</si>
  <si>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</si>
  <si>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</si>
  <si>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</si>
  <si>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</si>
  <si>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</si>
  <si>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</si>
  <si>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</si>
  <si>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</si>
  <si>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</si>
  <si>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</si>
  <si>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</si>
  <si>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</si>
  <si>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</si>
  <si>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</si>
  <si>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</si>
  <si>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</si>
  <si>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</si>
  <si>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</si>
  <si>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</si>
  <si>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</si>
  <si>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</si>
  <si>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</si>
  <si>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</si>
  <si>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</si>
  <si>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</si>
  <si>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</si>
  <si>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</si>
  <si>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</si>
  <si>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</si>
  <si>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</si>
  <si>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</si>
  <si>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</si>
  <si>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</si>
  <si>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</si>
  <si>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</si>
  <si>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</si>
  <si>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</si>
  <si>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</si>
  <si>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</si>
  <si>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</si>
  <si>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</si>
  <si>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</si>
  <si>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</si>
  <si>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</si>
  <si>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</si>
  <si>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</si>
  <si>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</si>
  <si>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</si>
  <si>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</si>
  <si>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</si>
  <si>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</si>
  <si>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</si>
  <si>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</si>
  <si>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</si>
  <si>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</si>
  <si>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</si>
  <si>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</si>
  <si>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</si>
  <si>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</si>
  <si>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</si>
  <si>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</si>
  <si>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</si>
  <si>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</si>
  <si>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</si>
  <si>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</si>
  <si>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</si>
  <si>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</si>
  <si>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</si>
  <si>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</si>
  <si>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</si>
  <si>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</si>
  <si>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</si>
  <si>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</si>
  <si>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</si>
  <si>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</si>
  <si>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</si>
  <si>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</si>
  <si>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</si>
  <si>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</si>
  <si>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</si>
  <si>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</si>
  <si>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</si>
  <si>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</si>
  <si>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</si>
  <si>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</si>
  <si>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</si>
  <si>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</si>
  <si>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</si>
  <si>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</si>
  <si>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</si>
  <si>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</si>
  <si>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</si>
  <si>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</si>
  <si>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</si>
  <si>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</si>
  <si>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</si>
  <si>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</si>
  <si>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</si>
  <si>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</si>
  <si>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</si>
  <si>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</si>
  <si>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</si>
  <si>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</si>
  <si>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</si>
  <si>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</si>
  <si>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</si>
  <si>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</si>
  <si>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</si>
  <si>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</si>
  <si>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</si>
  <si>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</si>
  <si>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</si>
  <si>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</si>
  <si>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</si>
  <si>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</si>
  <si>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</si>
  <si>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</si>
  <si>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</si>
  <si>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</si>
  <si>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</si>
  <si>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</si>
  <si>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</si>
  <si>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</si>
  <si>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</si>
  <si>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</si>
  <si>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</si>
  <si>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</si>
  <si>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</si>
  <si>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</si>
  <si>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</si>
  <si>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</si>
  <si>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</si>
  <si>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</si>
  <si>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</si>
  <si>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</si>
  <si>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</si>
  <si>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</si>
  <si>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</si>
  <si>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</si>
  <si>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</si>
  <si>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</si>
  <si>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</si>
  <si>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</si>
  <si>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</si>
  <si>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</si>
  <si>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</si>
  <si>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</si>
  <si>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</si>
  <si>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</si>
  <si>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</si>
  <si>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</si>
  <si>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</si>
  <si>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</si>
  <si>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</si>
  <si>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</si>
  <si>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</si>
  <si>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</si>
  <si>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</si>
  <si>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</si>
  <si>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</si>
  <si>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</si>
  <si>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</si>
  <si>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</si>
  <si>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</si>
  <si>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</si>
  <si>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</si>
  <si>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</si>
  <si>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</si>
  <si>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</si>
  <si>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</si>
  <si>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</si>
  <si>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</si>
  <si>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</si>
  <si>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</si>
  <si>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</si>
  <si>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</si>
  <si>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</si>
  <si>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</si>
  <si>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</si>
  <si>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</si>
  <si>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</si>
  <si>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</si>
  <si>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</si>
  <si>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</si>
  <si>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</si>
  <si>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</si>
  <si>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</si>
  <si>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</si>
  <si>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</si>
  <si>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</si>
  <si>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</si>
  <si>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</si>
  <si>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</si>
  <si>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</si>
  <si>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</si>
  <si>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</si>
  <si>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</si>
  <si>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</si>
  <si>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</si>
  <si>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</si>
  <si>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</si>
  <si>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</si>
  <si>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</si>
  <si>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</si>
  <si>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</si>
  <si>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</si>
  <si>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</si>
  <si>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</si>
  <si>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</si>
  <si>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</si>
  <si>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</si>
  <si>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</si>
  <si>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</si>
  <si>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</si>
  <si>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</si>
  <si>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</si>
  <si>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</si>
  <si>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</si>
  <si>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</si>
  <si>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</si>
  <si>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</si>
  <si>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</si>
  <si>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</si>
  <si>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</si>
  <si>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</si>
  <si>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</si>
  <si>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</si>
  <si>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</si>
  <si>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</si>
  <si>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</si>
  <si>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</si>
  <si>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</si>
  <si>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</si>
  <si>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</si>
  <si>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</si>
  <si>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</si>
  <si>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</si>
  <si>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</si>
  <si>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</si>
  <si>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</si>
  <si>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</si>
  <si>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</si>
  <si>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</si>
  <si>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</si>
  <si>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</si>
  <si>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</si>
  <si>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</si>
  <si>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</si>
  <si>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</si>
  <si>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</si>
  <si>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</si>
  <si>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</si>
  <si>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</si>
  <si>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</si>
  <si>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</si>
  <si>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</si>
  <si>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</si>
  <si>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</si>
  <si>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</si>
  <si>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</si>
  <si>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</si>
  <si>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</si>
  <si>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</si>
  <si>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</si>
  <si>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</si>
  <si>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</si>
  <si>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</si>
  <si>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</si>
  <si>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</si>
  <si>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</si>
  <si>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</si>
  <si>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</si>
  <si>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</si>
  <si>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</si>
  <si>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</si>
  <si>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</si>
  <si>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</si>
  <si>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</si>
  <si>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</si>
  <si>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</si>
  <si>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</si>
  <si>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</si>
  <si>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</si>
  <si>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</si>
  <si>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</si>
  <si>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</si>
  <si>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</si>
  <si>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</si>
  <si>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</si>
  <si>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</si>
  <si>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</si>
  <si>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</si>
  <si>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</si>
  <si>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</si>
  <si>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</si>
  <si>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</si>
  <si>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</si>
  <si>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</si>
  <si>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</si>
  <si>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</si>
  <si>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</si>
  <si>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</si>
  <si>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</si>
  <si>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</si>
  <si>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</si>
  <si>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</si>
  <si>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</si>
  <si>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</si>
  <si>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</si>
  <si>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</si>
  <si>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</si>
  <si>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</si>
  <si>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</si>
  <si>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</si>
  <si>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</si>
  <si>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</si>
  <si>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</si>
  <si>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</si>
  <si>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</si>
  <si>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</si>
  <si>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</si>
  <si>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</si>
  <si>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</si>
  <si>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</si>
  <si>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</si>
  <si>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</si>
  <si>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</si>
  <si>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</si>
  <si>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</si>
  <si>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</si>
  <si>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</si>
  <si>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</si>
  <si>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</si>
  <si>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</si>
  <si>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</si>
  <si>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</si>
  <si>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</si>
  <si>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</si>
  <si>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</si>
  <si>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</si>
  <si>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</si>
  <si>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</si>
  <si>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</si>
  <si>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</si>
  <si>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</si>
  <si>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</si>
  <si>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</si>
  <si>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</si>
  <si>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</si>
  <si>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</si>
  <si>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</si>
  <si>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</si>
  <si>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</si>
  <si>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</si>
  <si>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</si>
  <si>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</si>
  <si>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</si>
  <si>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</si>
  <si>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</si>
  <si>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</si>
  <si>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</si>
  <si>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</si>
  <si>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</si>
  <si>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</si>
  <si>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</si>
  <si>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</si>
  <si>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</si>
  <si>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</si>
  <si>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</si>
  <si>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</si>
  <si>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</si>
  <si>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</si>
  <si>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</si>
  <si>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</si>
  <si>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</si>
  <si>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</si>
  <si>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</si>
  <si>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</si>
  <si>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</si>
  <si>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</si>
  <si>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</si>
  <si>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</si>
  <si>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</si>
  <si>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</si>
  <si>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</si>
  <si>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</si>
  <si>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</si>
  <si>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</si>
  <si>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</si>
  <si>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</si>
  <si>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</si>
  <si>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</si>
  <si>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</si>
  <si>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</si>
  <si>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</si>
  <si>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</si>
  <si>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</si>
  <si>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</si>
  <si>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</si>
  <si>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</si>
  <si>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</si>
  <si>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</si>
  <si>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</si>
  <si>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</si>
  <si>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</si>
  <si>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</si>
  <si>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</si>
  <si>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</si>
  <si>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</si>
  <si>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</si>
  <si>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</si>
  <si>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</si>
  <si>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</si>
  <si>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</si>
  <si>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</si>
  <si>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</si>
  <si>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</si>
  <si>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</si>
  <si>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</si>
  <si>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</si>
  <si>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</si>
  <si>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</si>
  <si>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</si>
  <si>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</si>
  <si>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</si>
  <si>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</si>
  <si>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</si>
  <si>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</si>
  <si>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</si>
  <si>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</si>
  <si>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</si>
  <si>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</si>
  <si>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</si>
  <si>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</si>
  <si>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</si>
  <si>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</si>
  <si>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</si>
  <si>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</si>
  <si>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</si>
  <si>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</si>
  <si>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</si>
  <si>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</si>
  <si>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</si>
  <si>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</si>
  <si>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</si>
  <si>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</si>
  <si>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</si>
  <si>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</si>
  <si>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</si>
  <si>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</si>
  <si>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</si>
  <si>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</si>
  <si>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</si>
  <si>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</si>
  <si>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</si>
  <si>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</si>
  <si>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</si>
  <si>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</si>
  <si>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</si>
  <si>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</si>
  <si>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</si>
  <si>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</si>
  <si>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</si>
  <si>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</si>
  <si>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</si>
  <si>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</si>
  <si>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</si>
  <si>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</si>
  <si>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</si>
  <si>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</si>
  <si>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</si>
  <si>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</si>
  <si>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</si>
  <si>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</si>
  <si>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</si>
  <si>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</si>
  <si>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</si>
  <si>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</si>
  <si>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</si>
  <si>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</si>
  <si>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</si>
  <si>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</si>
  <si>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</si>
  <si>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</si>
  <si>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</si>
  <si>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</si>
  <si>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</si>
  <si>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</si>
  <si>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</si>
  <si>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</si>
  <si>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</si>
  <si>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</si>
  <si>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</si>
  <si>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</si>
  <si>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</si>
  <si>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</si>
  <si>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</si>
  <si>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</si>
  <si>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</si>
  <si>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</si>
  <si>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</si>
  <si>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</si>
  <si>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</si>
  <si>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</si>
  <si>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</si>
  <si>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</si>
  <si>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</si>
  <si>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</si>
  <si>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</si>
  <si>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</si>
  <si>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</si>
  <si>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</si>
  <si>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</si>
  <si>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</si>
  <si>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</si>
  <si>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</si>
  <si>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</si>
  <si>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</si>
  <si>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</si>
  <si>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</si>
  <si>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</si>
  <si>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</si>
  <si>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</si>
  <si>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</si>
  <si>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</si>
  <si>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</si>
  <si>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</si>
  <si>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</si>
  <si>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</si>
  <si>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</si>
  <si>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</si>
  <si>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</si>
  <si>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</si>
  <si>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</si>
  <si>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</si>
  <si>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</si>
  <si>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</si>
  <si>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</si>
  <si>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</si>
  <si>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</si>
  <si>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</si>
  <si>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</si>
  <si>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</si>
  <si>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</si>
  <si>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</si>
  <si>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</si>
  <si>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</si>
  <si>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</si>
  <si>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</si>
  <si>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</si>
  <si>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</si>
  <si>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</si>
  <si>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</si>
  <si>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</si>
  <si>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</si>
  <si>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</si>
  <si>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</si>
  <si>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</si>
  <si>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</si>
  <si>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</si>
  <si>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</si>
  <si>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</si>
  <si>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</si>
  <si>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</si>
  <si>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</si>
  <si>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</si>
  <si>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</si>
  <si>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</si>
  <si>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</si>
  <si>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</si>
  <si>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</si>
  <si>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</si>
  <si>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</si>
  <si>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</si>
  <si>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</si>
  <si>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</si>
  <si>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</si>
  <si>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</si>
  <si>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</si>
  <si>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</si>
  <si>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</si>
  <si>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</si>
  <si>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</si>
  <si>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</si>
  <si>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</si>
  <si>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</si>
  <si>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</si>
  <si>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</si>
  <si>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</si>
  <si>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</si>
  <si>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</si>
  <si>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</si>
  <si>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</si>
  <si>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</si>
  <si>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</si>
  <si>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</si>
  <si>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</si>
  <si>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</si>
  <si>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</si>
  <si>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</si>
  <si>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</si>
  <si>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</si>
  <si>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</si>
  <si>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</si>
  <si>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</si>
  <si>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</si>
  <si>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</si>
  <si>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</si>
  <si>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</si>
  <si>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</si>
  <si>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</si>
  <si>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</si>
  <si>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</si>
  <si>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</si>
  <si>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</si>
  <si>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</si>
  <si>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</si>
  <si>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</si>
  <si>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</si>
  <si>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</si>
  <si>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</si>
  <si>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</si>
  <si>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</si>
  <si>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</si>
  <si>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</si>
  <si>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</si>
  <si>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</si>
  <si>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</si>
  <si>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</si>
  <si>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</si>
  <si>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</si>
  <si>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</si>
  <si>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</si>
  <si>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</si>
  <si>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</si>
  <si>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</si>
  <si>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</si>
  <si>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</si>
  <si>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</si>
  <si>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</si>
  <si>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</si>
  <si>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</si>
  <si>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</si>
  <si>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</si>
  <si>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</si>
  <si>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</si>
  <si>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</si>
  <si>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</si>
  <si>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</si>
  <si>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</si>
  <si>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</si>
  <si>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</si>
  <si>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</si>
  <si>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</si>
  <si>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</si>
  <si>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</si>
  <si>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</si>
  <si>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</si>
  <si>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</si>
  <si>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</si>
  <si>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</si>
  <si>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</si>
  <si>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</si>
  <si>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</si>
  <si>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</si>
  <si>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</si>
  <si>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</si>
  <si>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</si>
  <si>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</si>
  <si>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</si>
  <si>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</si>
  <si>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</si>
  <si>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</si>
  <si>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</si>
  <si>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</si>
  <si>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</si>
  <si>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</si>
  <si>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</si>
  <si>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</si>
  <si>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</si>
  <si>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</si>
  <si>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</si>
  <si>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</si>
  <si>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</si>
  <si>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</si>
  <si>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</si>
  <si>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</si>
  <si>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</si>
  <si>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</si>
  <si>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</si>
  <si>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</si>
  <si>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</si>
  <si>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</si>
  <si>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</si>
  <si>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</si>
  <si>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</si>
  <si>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</si>
  <si>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</si>
  <si>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</si>
  <si>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</si>
  <si>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</si>
  <si>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</si>
  <si>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</si>
  <si>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</si>
  <si>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</si>
  <si>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</si>
  <si>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</si>
  <si>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</si>
  <si>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</si>
  <si>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</si>
  <si>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</si>
  <si>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</si>
  <si>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</si>
  <si>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</si>
  <si>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</si>
  <si>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</si>
  <si>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</si>
  <si>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</si>
  <si>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</si>
  <si>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</si>
  <si>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</si>
  <si>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</si>
  <si>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</si>
  <si>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</si>
  <si>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</si>
  <si>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</si>
  <si>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</si>
  <si>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</si>
  <si>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</si>
  <si>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</si>
  <si>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</si>
  <si>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</si>
  <si>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</si>
  <si>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</si>
  <si>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</si>
  <si>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</si>
  <si>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</si>
  <si>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</si>
  <si>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</si>
  <si>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</si>
  <si>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</si>
  <si>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</si>
  <si>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</si>
  <si>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</si>
  <si>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</si>
  <si>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</si>
  <si>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</si>
  <si>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</si>
  <si>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</si>
  <si>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</si>
  <si>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</si>
  <si>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</si>
  <si>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</si>
  <si>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</si>
  <si>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</si>
  <si>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</si>
  <si>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</si>
  <si>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</si>
  <si>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</si>
  <si>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</si>
  <si>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</si>
  <si>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</si>
  <si>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</si>
  <si>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</si>
  <si>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</si>
  <si>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</si>
  <si>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</si>
  <si>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</si>
  <si>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</si>
  <si>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</si>
  <si>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</si>
  <si>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</si>
  <si>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</si>
  <si>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</si>
  <si>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</si>
  <si>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</si>
  <si>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</si>
  <si>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</si>
  <si>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</si>
  <si>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</si>
  <si>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</si>
  <si>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</si>
  <si>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</si>
  <si>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</si>
  <si>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</si>
  <si>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</si>
  <si>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</si>
  <si>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</si>
  <si>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</si>
  <si>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</si>
  <si>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</si>
  <si>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</si>
  <si>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</si>
  <si>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</si>
  <si>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</si>
  <si>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</si>
  <si>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</si>
  <si>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</si>
  <si>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</si>
  <si>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</si>
  <si>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</si>
  <si>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</si>
  <si>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</si>
  <si>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</si>
  <si>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</si>
  <si>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</si>
  <si>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</si>
  <si>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</si>
  <si>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</si>
  <si>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</si>
  <si>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</si>
  <si>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</si>
  <si>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</si>
  <si>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</si>
  <si>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</si>
  <si>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</si>
  <si>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</si>
  <si>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</si>
  <si>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</si>
  <si>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</si>
  <si>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</si>
  <si>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</si>
  <si>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</si>
  <si>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</si>
  <si>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</si>
  <si>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</si>
  <si>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</si>
  <si>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</si>
  <si>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</si>
  <si>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</si>
  <si>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</si>
  <si>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</si>
  <si>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</si>
  <si>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</si>
  <si>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</si>
  <si>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</si>
  <si>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</si>
  <si>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</si>
  <si>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</si>
  <si>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</si>
  <si>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</si>
  <si>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</si>
  <si>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</si>
  <si>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</si>
  <si>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</si>
  <si>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</si>
  <si>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</si>
  <si>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</si>
  <si>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</si>
  <si>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</si>
  <si>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</si>
  <si>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</si>
  <si>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</si>
  <si>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</si>
  <si>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</si>
  <si>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</si>
  <si>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</si>
  <si>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</si>
  <si>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</si>
  <si>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</si>
  <si>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</si>
  <si>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</si>
  <si>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</si>
  <si>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</si>
  <si>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</si>
  <si>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</si>
  <si>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</si>
  <si>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</si>
  <si>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</si>
  <si>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</si>
  <si>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</si>
  <si>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</si>
  <si>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</si>
  <si>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</si>
  <si>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</si>
  <si>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</si>
  <si>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</si>
  <si>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</si>
  <si>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</si>
  <si>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</si>
  <si>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</si>
  <si>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</si>
  <si>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</si>
  <si>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</si>
  <si>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</si>
  <si>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</si>
  <si>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</si>
  <si>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</si>
  <si>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</si>
  <si>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</si>
  <si>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</si>
  <si>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</si>
  <si>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</si>
  <si>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</si>
  <si>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</si>
  <si>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</si>
  <si>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</si>
  <si>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</si>
  <si>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</si>
  <si>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</si>
  <si>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</si>
  <si>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</si>
  <si>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</si>
  <si>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</si>
  <si>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</si>
  <si>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</si>
  <si>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</si>
  <si>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</si>
  <si>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</si>
  <si>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</si>
  <si>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</si>
  <si>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</si>
  <si>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</si>
  <si>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</si>
  <si>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</si>
  <si>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</si>
  <si>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</si>
  <si>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</si>
  <si>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</si>
  <si>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</si>
  <si>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</si>
  <si>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</si>
  <si>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</si>
  <si>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</si>
  <si>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</si>
  <si>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</si>
  <si>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</si>
  <si>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</si>
  <si>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</si>
  <si>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</si>
  <si>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</si>
  <si>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</si>
  <si>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</si>
  <si>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</si>
  <si>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</si>
  <si>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</si>
  <si>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</si>
  <si>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</si>
  <si>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</si>
  <si>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</si>
  <si>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</si>
  <si>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</si>
  <si>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</si>
  <si>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</si>
  <si>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</si>
  <si>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</si>
  <si>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</si>
  <si>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</si>
  <si>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</si>
  <si>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</si>
  <si>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</si>
  <si>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</si>
  <si>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</si>
  <si>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</si>
  <si>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</si>
  <si>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</si>
  <si>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</si>
  <si>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</si>
  <si>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</si>
  <si>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</si>
  <si>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</si>
  <si>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</si>
  <si>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</si>
  <si>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</si>
  <si>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</si>
  <si>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</si>
  <si>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</si>
  <si>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</si>
  <si>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</si>
  <si>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</si>
  <si>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</si>
  <si>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</si>
  <si>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</si>
  <si>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</si>
  <si>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</si>
  <si>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</si>
  <si>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</si>
  <si>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</si>
  <si>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</si>
  <si>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</si>
  <si>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</si>
  <si>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</si>
  <si>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</si>
  <si>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</si>
  <si>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</si>
  <si>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</si>
  <si>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</si>
  <si>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</si>
  <si>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</si>
  <si>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</si>
  <si>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</si>
  <si>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</si>
  <si>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</si>
  <si>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</si>
  <si>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</si>
  <si>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</si>
  <si>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</si>
  <si>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</si>
  <si>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</si>
  <si>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</si>
  <si>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</si>
  <si>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</si>
  <si>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</si>
  <si>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</si>
  <si>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</si>
  <si>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</si>
  <si>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</si>
  <si>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</si>
  <si>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</si>
  <si>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</si>
  <si>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</si>
  <si>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</si>
  <si>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</si>
  <si>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</si>
  <si>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</si>
  <si>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</si>
  <si>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</si>
  <si>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</si>
  <si>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</si>
  <si>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</si>
  <si>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</si>
  <si>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</si>
  <si>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</si>
  <si>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</si>
  <si>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</si>
  <si>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</si>
  <si>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</si>
  <si>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</si>
  <si>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</si>
  <si>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</si>
  <si>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</si>
  <si>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</si>
  <si>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</si>
  <si>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</si>
  <si>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</si>
  <si>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</si>
  <si>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</si>
  <si>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</si>
  <si>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</si>
  <si>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</si>
  <si>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</si>
  <si>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</si>
  <si>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</si>
  <si>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</si>
  <si>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</si>
  <si>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</si>
  <si>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</si>
  <si>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</si>
  <si>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</si>
  <si>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</si>
  <si>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</si>
  <si>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</si>
  <si>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</si>
  <si>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</si>
  <si>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</si>
  <si>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</si>
  <si>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</si>
  <si>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</si>
  <si>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</si>
  <si>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</si>
  <si>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</si>
  <si>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</si>
  <si>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</si>
  <si>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</si>
  <si>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</si>
  <si>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</si>
  <si>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</si>
  <si>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</si>
  <si>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</si>
  <si>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</si>
  <si>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</si>
  <si>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</si>
  <si>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</si>
  <si>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</si>
  <si>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</si>
  <si>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</si>
  <si>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</si>
  <si>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</si>
  <si>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</si>
  <si>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</si>
  <si>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</si>
  <si>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</si>
  <si>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</si>
  <si>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</si>
  <si>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</si>
  <si>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</si>
  <si>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</si>
  <si>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</si>
  <si>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</si>
  <si>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</si>
  <si>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</si>
  <si>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</si>
  <si>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</si>
  <si>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</si>
  <si>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</si>
  <si>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</si>
  <si>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</si>
  <si>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</si>
  <si>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</si>
  <si>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</si>
  <si>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</si>
  <si>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</si>
  <si>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</si>
  <si>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</si>
  <si>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</si>
  <si>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</si>
  <si>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</si>
  <si>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</si>
  <si>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</si>
  <si>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</si>
  <si>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</si>
  <si>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</si>
  <si>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</si>
  <si>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</si>
  <si>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</si>
  <si>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</si>
  <si>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</si>
  <si>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</si>
  <si>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</si>
  <si>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</si>
  <si>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</si>
  <si>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</si>
  <si>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</si>
  <si>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</si>
  <si>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</si>
  <si>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</si>
  <si>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</si>
  <si>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</si>
  <si>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</si>
  <si>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</si>
  <si>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</si>
  <si>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</si>
  <si>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</si>
  <si>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</si>
  <si>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</si>
  <si>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</si>
  <si>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</si>
  <si>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</si>
  <si>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</si>
  <si>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</si>
  <si>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</si>
  <si>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</si>
  <si>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</si>
  <si>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</si>
  <si>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</si>
  <si>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</si>
  <si>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</si>
  <si>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</si>
  <si>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</si>
  <si>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</si>
  <si>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</si>
  <si>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</si>
  <si>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</si>
  <si>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</si>
  <si>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</si>
  <si>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</si>
  <si>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</si>
  <si>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</si>
  <si>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</si>
  <si>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</si>
  <si>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</si>
  <si>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</si>
  <si>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</si>
  <si>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</si>
  <si>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</si>
  <si>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</si>
  <si>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</si>
  <si>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</si>
  <si>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</si>
  <si>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</si>
  <si>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</si>
  <si>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</si>
  <si>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</si>
  <si>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</si>
  <si>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</si>
  <si>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</si>
  <si>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</si>
  <si>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</si>
  <si>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</si>
  <si>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</si>
  <si>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</si>
  <si>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</si>
  <si>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</si>
  <si>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</si>
  <si>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</si>
  <si>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</si>
  <si>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</si>
  <si>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</si>
  <si>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</si>
  <si>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</si>
  <si>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</si>
  <si>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</si>
  <si>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</si>
  <si>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</si>
  <si>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</si>
  <si>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</si>
  <si>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</si>
  <si>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</si>
  <si>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</si>
  <si>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</si>
  <si>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</si>
  <si>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</si>
  <si>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</si>
  <si>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</si>
  <si>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</si>
  <si>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</si>
  <si>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</si>
  <si>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</si>
  <si>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</si>
  <si>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</si>
  <si>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</si>
  <si>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</si>
  <si>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</si>
  <si>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</si>
  <si>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</si>
  <si>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</si>
  <si>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</si>
  <si>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</si>
  <si>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</si>
  <si>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</si>
  <si>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</si>
  <si>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</si>
  <si>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</si>
  <si>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</si>
  <si>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</si>
  <si>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</si>
  <si>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</si>
  <si>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</si>
  <si>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</si>
  <si>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</si>
  <si>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</si>
  <si>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</si>
  <si>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</si>
  <si>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</si>
  <si>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</si>
  <si>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</si>
  <si>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</si>
  <si>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</si>
  <si>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</si>
  <si>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</si>
  <si>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</si>
  <si>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</si>
  <si>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</si>
  <si>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</si>
  <si>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</si>
  <si>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</si>
  <si>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</si>
  <si>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</si>
  <si>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</si>
  <si>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</si>
  <si>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</si>
  <si>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</si>
  <si>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</si>
  <si>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</si>
  <si>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</si>
  <si>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</si>
  <si>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</si>
  <si>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</si>
  <si>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</si>
  <si>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</si>
  <si>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</si>
  <si>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</si>
  <si>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</si>
  <si>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</si>
  <si>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</si>
  <si>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</si>
  <si>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</si>
  <si>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</si>
  <si>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</si>
  <si>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</si>
  <si>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</si>
  <si>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</si>
  <si>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</si>
  <si>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</si>
  <si>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</si>
  <si>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</si>
  <si>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</si>
  <si>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</si>
  <si>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</si>
  <si>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</si>
  <si>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</si>
  <si>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</si>
  <si>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</si>
  <si>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</si>
  <si>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</si>
  <si>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</si>
  <si>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</si>
  <si>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</si>
  <si>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</si>
  <si>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</si>
  <si>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</si>
  <si>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</si>
  <si>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</si>
  <si>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</si>
  <si>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</si>
  <si>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</si>
  <si>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</si>
  <si>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</si>
  <si>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</si>
  <si>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</si>
  <si>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</si>
  <si>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</si>
  <si>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</si>
  <si>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</si>
  <si>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</si>
  <si>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</si>
  <si>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</si>
  <si>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</si>
  <si>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</si>
  <si>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</si>
  <si>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</si>
  <si>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</si>
  <si>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</si>
  <si>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</si>
  <si>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</si>
  <si>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</si>
  <si>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</si>
  <si>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</si>
  <si>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</si>
  <si>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</si>
  <si>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</si>
  <si>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</si>
  <si>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</si>
  <si>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</si>
  <si>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</si>
  <si>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</si>
  <si>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</si>
  <si>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</si>
  <si>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</si>
  <si>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</si>
  <si>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</si>
  <si>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</si>
  <si>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</si>
  <si>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</si>
  <si>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</si>
  <si>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</si>
  <si>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</si>
  <si>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</si>
  <si>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</si>
  <si>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</si>
  <si>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</si>
  <si>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</si>
  <si>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</si>
  <si>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</si>
  <si>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</si>
  <si>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</si>
  <si>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</si>
  <si>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</si>
  <si>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</si>
  <si>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</si>
  <si>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</si>
  <si>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</si>
  <si>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</si>
  <si>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</si>
  <si>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</si>
  <si>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</si>
  <si>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</si>
  <si>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</si>
  <si>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</si>
  <si>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</si>
  <si>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</si>
  <si>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</si>
  <si>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</si>
  <si>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</si>
  <si>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</si>
  <si>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</si>
  <si>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</si>
  <si>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</si>
  <si>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</si>
  <si>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</si>
  <si>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</si>
  <si>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</si>
  <si>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</si>
  <si>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</si>
  <si>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</si>
  <si>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</si>
  <si>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</si>
  <si>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</si>
  <si>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</si>
  <si>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</si>
  <si>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</si>
  <si>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</si>
  <si>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</si>
  <si>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</si>
  <si>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</si>
  <si>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</si>
  <si>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</si>
  <si>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</si>
  <si>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</si>
  <si>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</si>
  <si>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</si>
  <si>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</si>
  <si>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</si>
  <si>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</si>
  <si>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</si>
  <si>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</si>
  <si>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</si>
  <si>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</si>
  <si>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</si>
  <si>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</si>
  <si>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</si>
  <si>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</si>
  <si>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</si>
  <si>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</si>
  <si>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</si>
  <si>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</si>
  <si>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</si>
  <si>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</si>
  <si>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</si>
  <si>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</si>
  <si>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</si>
  <si>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</si>
  <si>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</si>
  <si>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</si>
  <si>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</si>
  <si>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</si>
  <si>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</si>
  <si>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</si>
  <si>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</si>
  <si>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</si>
  <si>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</si>
  <si>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</si>
  <si>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</si>
  <si>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</si>
  <si>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</si>
  <si>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</si>
  <si>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</si>
  <si>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</si>
  <si>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</si>
  <si>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</si>
  <si>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</si>
  <si>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</si>
  <si>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</si>
  <si>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</si>
  <si>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</si>
  <si>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</si>
  <si>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</si>
  <si>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</si>
  <si>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</si>
  <si>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</si>
  <si>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</si>
  <si>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</si>
  <si>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</si>
  <si>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</si>
  <si>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</si>
  <si>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</si>
  <si>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</si>
  <si>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</si>
  <si>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</si>
  <si>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</si>
  <si>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</si>
  <si>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</si>
  <si>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</si>
  <si>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</si>
  <si>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</si>
  <si>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</si>
  <si>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</si>
  <si>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</si>
  <si>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</si>
  <si>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</si>
  <si>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</si>
  <si>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</si>
  <si>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</si>
  <si>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</si>
  <si>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</si>
  <si>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</si>
  <si>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</si>
  <si>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</si>
  <si>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</si>
  <si>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</si>
  <si>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</si>
  <si>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</si>
  <si>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</si>
  <si>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</si>
  <si>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</si>
  <si>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</si>
  <si>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</si>
  <si>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</si>
  <si>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</si>
  <si>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</si>
  <si>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</si>
  <si>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</si>
  <si>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</si>
  <si>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</si>
  <si>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</si>
  <si>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</si>
  <si>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</si>
  <si>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</si>
  <si>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</si>
  <si>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</si>
  <si>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</si>
  <si>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</si>
  <si>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</si>
  <si>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</si>
  <si>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</si>
  <si>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</si>
  <si>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</si>
  <si>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</si>
  <si>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</si>
  <si>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</si>
  <si>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</si>
  <si>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</si>
  <si>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</si>
  <si>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</si>
  <si>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</si>
  <si>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</si>
  <si>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</si>
  <si>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</si>
  <si>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</si>
  <si>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</si>
  <si>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</si>
  <si>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</si>
  <si>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</si>
  <si>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</si>
  <si>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</si>
  <si>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</si>
  <si>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</si>
  <si>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</si>
  <si>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</si>
  <si>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</si>
  <si>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</si>
  <si>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</si>
  <si>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</si>
  <si>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</si>
  <si>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</si>
  <si>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</si>
  <si>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</si>
  <si>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</si>
  <si>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</si>
  <si>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</si>
  <si>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</si>
  <si>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</si>
  <si>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</si>
  <si>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</si>
  <si>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</si>
  <si>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</si>
  <si>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</si>
  <si>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</si>
  <si>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</si>
  <si>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</si>
  <si>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</si>
  <si>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</si>
  <si>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</si>
  <si>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</si>
  <si>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</si>
  <si>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</si>
  <si>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</si>
  <si>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</si>
  <si>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</si>
  <si>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</si>
  <si>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</si>
  <si>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</si>
  <si>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</si>
  <si>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</si>
  <si>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</si>
  <si>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</si>
  <si>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</si>
  <si>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</si>
  <si>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</si>
  <si>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</si>
  <si>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</si>
  <si>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</si>
  <si>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</si>
  <si>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</si>
  <si>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</si>
  <si>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</si>
  <si>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</si>
  <si>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</si>
  <si>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</si>
  <si>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</si>
  <si>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</si>
  <si>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</si>
  <si>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</si>
  <si>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</si>
  <si>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</si>
  <si>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</si>
  <si>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</si>
  <si>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</si>
  <si>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</si>
  <si>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</si>
  <si>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</si>
  <si>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</si>
  <si>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</si>
  <si>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</si>
  <si>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</si>
  <si>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</si>
  <si>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</si>
  <si>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</si>
  <si>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</si>
  <si>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</si>
  <si>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</si>
  <si>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</si>
  <si>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</si>
  <si>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</si>
  <si>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</si>
  <si>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</si>
  <si>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</si>
  <si>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</si>
  <si>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</si>
  <si>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</si>
  <si>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</si>
  <si>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</si>
  <si>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</si>
  <si>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</si>
  <si>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</si>
  <si>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</si>
  <si>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</si>
  <si>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</si>
  <si>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</si>
  <si>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</si>
  <si>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</si>
  <si>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</si>
  <si>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</si>
  <si>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</si>
  <si>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</si>
  <si>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</si>
  <si>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</si>
  <si>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</si>
  <si>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</si>
  <si>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</si>
  <si>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</si>
  <si>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</si>
  <si>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</si>
  <si>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</si>
  <si>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</si>
  <si>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</si>
  <si>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</si>
  <si>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</si>
  <si>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</si>
  <si>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</si>
  <si>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</si>
  <si>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</si>
  <si>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</si>
  <si>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</si>
  <si>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</si>
  <si>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</si>
  <si>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</si>
  <si>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</si>
  <si>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</si>
  <si>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</si>
  <si>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</si>
  <si>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</si>
  <si>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</si>
  <si>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</si>
  <si>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</si>
  <si>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</si>
  <si>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</si>
  <si>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</si>
  <si>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</si>
  <si>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</si>
  <si>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</si>
  <si>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</si>
  <si>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</si>
  <si>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</si>
  <si>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</si>
  <si>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</si>
  <si>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</si>
  <si>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</si>
  <si>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</si>
  <si>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</si>
  <si>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</si>
  <si>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</si>
  <si>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</si>
  <si>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</si>
  <si>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</si>
  <si>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</si>
  <si>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</si>
  <si>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</si>
  <si>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</si>
  <si>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</si>
  <si>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</si>
  <si>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</si>
  <si>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</si>
  <si>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</si>
  <si>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</si>
  <si>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</si>
  <si>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</si>
  <si>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</si>
  <si>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</si>
  <si>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</si>
  <si>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</si>
  <si>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</si>
  <si>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</si>
  <si>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</si>
  <si>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</si>
  <si>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</si>
  <si>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</si>
  <si>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</si>
  <si>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</si>
  <si>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</si>
  <si>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</si>
  <si>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</si>
  <si>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</si>
  <si>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</si>
  <si>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</si>
  <si>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</si>
  <si>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</si>
  <si>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</si>
  <si>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</si>
  <si>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</si>
  <si>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</si>
  <si>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</si>
  <si>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</si>
  <si>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</si>
  <si>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</si>
  <si>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</si>
  <si>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</si>
  <si>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</si>
  <si>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</si>
  <si>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</si>
  <si>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</si>
  <si>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</si>
  <si>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</si>
  <si>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</si>
  <si>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</si>
  <si>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</si>
  <si>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</si>
  <si>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</si>
  <si>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</si>
  <si>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</si>
  <si>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</si>
  <si>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</si>
  <si>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</si>
  <si>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</si>
  <si>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</si>
  <si>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</si>
  <si>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</si>
  <si>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</si>
  <si>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</si>
  <si>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</si>
  <si>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</si>
  <si>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</si>
  <si>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</si>
  <si>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</si>
  <si>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</si>
  <si>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</si>
  <si>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</si>
  <si>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</si>
  <si>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</si>
  <si>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</si>
  <si>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</si>
  <si>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</si>
  <si>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</si>
  <si>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</si>
  <si>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</si>
  <si>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</si>
  <si>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</si>
  <si>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</si>
  <si>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</si>
  <si>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</si>
  <si>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</si>
  <si>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</si>
  <si>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</si>
  <si>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</si>
  <si>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</si>
  <si>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</si>
  <si>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</si>
  <si>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</si>
  <si>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</si>
  <si>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</si>
  <si>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</si>
  <si>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</si>
  <si>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</si>
  <si>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</si>
  <si>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</si>
  <si>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</si>
  <si>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</si>
  <si>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</si>
  <si>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</si>
  <si>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</si>
  <si>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</si>
  <si>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</si>
  <si>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</si>
  <si>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</si>
  <si>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</si>
  <si>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</si>
  <si>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</si>
  <si>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</si>
  <si>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</si>
  <si>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</si>
  <si>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</si>
  <si>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</si>
  <si>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</si>
  <si>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</si>
  <si>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</si>
  <si>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</si>
  <si>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</si>
  <si>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</si>
  <si>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</si>
  <si>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</si>
  <si>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</si>
  <si>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</si>
  <si>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</si>
  <si>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</si>
  <si>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</si>
  <si>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</si>
  <si>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</si>
  <si>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</si>
  <si>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</si>
  <si>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</si>
  <si>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</si>
  <si>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</si>
  <si>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</si>
  <si>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</si>
  <si>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</si>
  <si>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</si>
  <si>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</si>
  <si>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</si>
  <si>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</si>
  <si>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</si>
  <si>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</si>
  <si>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</si>
  <si>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</si>
  <si>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</si>
  <si>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</si>
  <si>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</si>
  <si>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</si>
  <si>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</si>
  <si>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</si>
  <si>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</si>
  <si>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</si>
  <si>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</si>
  <si>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</si>
  <si>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</si>
  <si>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</si>
  <si>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</si>
  <si>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</si>
  <si>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</si>
  <si>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</si>
  <si>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</si>
  <si>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</si>
  <si>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</si>
  <si>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</si>
  <si>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</si>
  <si>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</si>
  <si>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</si>
  <si>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</si>
  <si>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</si>
  <si>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</si>
  <si>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</si>
  <si>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</si>
  <si>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</si>
  <si>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</si>
  <si>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</si>
  <si>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</si>
  <si>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</si>
  <si>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</si>
  <si>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</si>
  <si>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</si>
  <si>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</si>
  <si>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</si>
  <si>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</si>
  <si>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</si>
  <si>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</si>
  <si>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</si>
  <si>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</si>
  <si>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</si>
  <si>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</si>
  <si>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</si>
  <si>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</si>
  <si>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</si>
  <si>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</si>
  <si>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</si>
  <si>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</si>
  <si>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</si>
  <si>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</si>
  <si>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</si>
  <si>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</si>
  <si>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</si>
  <si>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</si>
  <si>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</si>
  <si>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</si>
  <si>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</si>
  <si>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</si>
  <si>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</si>
  <si>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</si>
  <si>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</si>
  <si>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</si>
  <si>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</si>
  <si>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</si>
  <si>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</si>
  <si>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</si>
  <si>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</si>
  <si>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</si>
  <si>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</si>
  <si>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</si>
  <si>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</si>
  <si>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</si>
  <si>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</si>
  <si>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</si>
  <si>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</si>
  <si>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</si>
  <si>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</si>
  <si>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</si>
  <si>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</si>
  <si>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</si>
  <si>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</si>
  <si>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</si>
  <si>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</si>
  <si>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</si>
  <si>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</si>
  <si>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</si>
  <si>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</si>
  <si>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</si>
  <si>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</si>
  <si>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</si>
  <si>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</si>
  <si>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</si>
  <si>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</si>
  <si>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</si>
  <si>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</si>
  <si>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</si>
  <si>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</si>
  <si>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</si>
  <si>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</si>
  <si>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</si>
  <si>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</si>
  <si>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</si>
  <si>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</si>
  <si>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</si>
  <si>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</si>
  <si>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</si>
  <si>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</si>
  <si>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</si>
  <si>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</si>
  <si>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</si>
  <si>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</si>
  <si>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</si>
  <si>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</si>
  <si>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</si>
  <si>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</si>
  <si>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</si>
  <si>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</si>
  <si>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</si>
  <si>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</si>
  <si>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</si>
  <si>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</si>
  <si>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</si>
  <si>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</si>
  <si>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</si>
  <si>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</si>
  <si>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</si>
  <si>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</si>
  <si>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</si>
  <si>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</si>
  <si>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</si>
  <si>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</si>
  <si>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</si>
  <si>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</si>
  <si>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</si>
  <si>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</si>
  <si>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</si>
  <si>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</si>
  <si>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</si>
  <si>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</si>
  <si>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</si>
  <si>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</si>
  <si>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</si>
  <si>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</si>
  <si>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</si>
  <si>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</si>
  <si>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</si>
  <si>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</si>
  <si>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</si>
  <si>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</si>
  <si>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</si>
  <si>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</si>
  <si>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</si>
  <si>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</si>
  <si>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</si>
  <si>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</si>
  <si>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</si>
  <si>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</si>
  <si>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</si>
  <si>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</si>
  <si>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</si>
  <si>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</si>
  <si>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</si>
  <si>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</si>
  <si>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</si>
  <si>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</si>
  <si>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</si>
  <si>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</si>
  <si>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</si>
  <si>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</si>
  <si>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</si>
  <si>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</si>
  <si>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</si>
  <si>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</si>
  <si>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</si>
  <si>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</si>
  <si>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</si>
  <si>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</si>
  <si>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</si>
  <si>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</si>
  <si>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</si>
  <si>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</si>
  <si>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</si>
  <si>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</si>
  <si>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</si>
  <si>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</si>
  <si>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</si>
  <si>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</si>
  <si>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</si>
  <si>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</si>
  <si>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</si>
  <si>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</si>
  <si>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</si>
  <si>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</si>
  <si>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</si>
  <si>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</si>
  <si>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</si>
  <si>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</si>
  <si>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</si>
  <si>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</si>
  <si>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</si>
  <si>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</si>
  <si>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</si>
  <si>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</si>
  <si>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</si>
  <si>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</si>
  <si>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</si>
  <si>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</si>
  <si>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</si>
  <si>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</si>
  <si>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</si>
  <si>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</si>
  <si>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</si>
  <si>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</si>
  <si>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</si>
  <si>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</si>
  <si>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</si>
  <si>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</si>
  <si>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</si>
  <si>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</si>
  <si>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</si>
  <si>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</si>
  <si>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</si>
  <si>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</si>
  <si>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</si>
  <si>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</si>
  <si>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</si>
  <si>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</si>
  <si>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</si>
  <si>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</si>
  <si>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</si>
  <si>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</si>
  <si>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</si>
  <si>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</si>
  <si>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</si>
  <si>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</si>
  <si>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</si>
  <si>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</si>
  <si>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</si>
  <si>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</si>
  <si>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</si>
  <si>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</si>
  <si>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</si>
  <si>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</si>
  <si>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</si>
  <si>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</si>
  <si>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</si>
  <si>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</si>
  <si>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</si>
  <si>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</si>
  <si>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</si>
  <si>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</si>
  <si>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</si>
  <si>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</si>
  <si>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</si>
  <si>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</si>
  <si>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</si>
  <si>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</si>
  <si>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</si>
  <si>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</si>
  <si>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</si>
  <si>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</si>
  <si>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</si>
  <si>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</si>
  <si>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</si>
  <si>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</si>
  <si>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</si>
  <si>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</si>
  <si>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</si>
  <si>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</si>
  <si>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</si>
  <si>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</si>
  <si>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</si>
  <si>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</si>
  <si>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</si>
  <si>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</si>
  <si>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</si>
  <si>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</si>
  <si>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</si>
  <si>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</si>
  <si>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</si>
  <si>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</si>
  <si>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</si>
  <si>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</si>
  <si>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</si>
  <si>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</si>
  <si>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</si>
  <si>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</si>
  <si>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</si>
  <si>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</si>
  <si>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</si>
  <si>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</si>
  <si>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</si>
  <si>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</si>
  <si>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</si>
  <si>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</si>
  <si>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</si>
  <si>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</si>
  <si>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</si>
  <si>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</si>
  <si>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</si>
  <si>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</si>
  <si>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</si>
  <si>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</si>
  <si>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</si>
  <si>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</si>
  <si>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</si>
  <si>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</si>
  <si>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</si>
  <si>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</si>
  <si>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</si>
  <si>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</si>
  <si>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</si>
  <si>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</si>
  <si>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</si>
  <si>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</si>
  <si>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</si>
  <si>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</si>
  <si>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</si>
  <si>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</si>
  <si>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</si>
  <si>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</si>
  <si>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</si>
  <si>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</si>
  <si>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</si>
  <si>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</si>
  <si>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</si>
  <si>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</si>
  <si>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</si>
  <si>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</si>
  <si>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</si>
  <si>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</si>
  <si>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</si>
  <si>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</si>
  <si>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</si>
  <si>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</si>
  <si>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</si>
  <si>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</si>
  <si>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</si>
  <si>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</si>
  <si>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</si>
  <si>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</si>
  <si>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</si>
  <si>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</si>
  <si>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</si>
  <si>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</si>
  <si>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</si>
  <si>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</si>
  <si>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</si>
  <si>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</si>
  <si>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</si>
  <si>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</si>
  <si>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</si>
  <si>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</si>
  <si>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</si>
  <si>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</si>
  <si>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</si>
  <si>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</si>
  <si>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</si>
  <si>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</si>
  <si>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</si>
  <si>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</si>
  <si>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</si>
  <si>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</si>
  <si>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</si>
  <si>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</si>
  <si>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</si>
  <si>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</si>
  <si>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</si>
  <si>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</si>
  <si>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</si>
  <si>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</si>
  <si>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</si>
  <si>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</si>
  <si>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</si>
  <si>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</si>
  <si>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</si>
  <si>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</si>
  <si>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</si>
  <si>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</si>
  <si>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</si>
  <si>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</si>
  <si>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</si>
  <si>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</si>
  <si>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</si>
  <si>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</si>
  <si>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</si>
  <si>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</si>
  <si>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</si>
  <si>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</si>
  <si>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</si>
  <si>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</si>
  <si>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</si>
  <si>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</si>
  <si>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</si>
  <si>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</si>
  <si>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</si>
  <si>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</si>
  <si>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</si>
  <si>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</si>
  <si>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</si>
  <si>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</si>
  <si>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</si>
  <si>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</si>
  <si>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</si>
  <si>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</si>
  <si>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</si>
  <si>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</si>
  <si>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</si>
  <si>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</si>
  <si>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</si>
  <si>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</si>
  <si>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</si>
  <si>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</si>
  <si>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</si>
  <si>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</si>
  <si>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</si>
  <si>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</si>
  <si>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</si>
  <si>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</si>
  <si>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</si>
  <si>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</si>
  <si>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</si>
  <si>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</si>
  <si>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</si>
  <si>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</si>
  <si>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</si>
  <si>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</si>
  <si>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</si>
  <si>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</si>
  <si>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</si>
  <si>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</si>
  <si>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</si>
  <si>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</si>
  <si>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</si>
  <si>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</si>
  <si>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</si>
  <si>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</si>
  <si>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</si>
  <si>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</si>
  <si>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</si>
  <si>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</si>
  <si>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</si>
  <si>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</si>
  <si>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</si>
  <si>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</si>
  <si>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</si>
  <si>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</si>
  <si>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</si>
  <si>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</si>
  <si>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</si>
  <si>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</si>
  <si>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</si>
  <si>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</si>
  <si>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</si>
  <si>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</si>
  <si>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</si>
  <si>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</si>
  <si>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</si>
  <si>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</si>
  <si>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</si>
  <si>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</si>
  <si>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</si>
  <si>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</si>
  <si>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</si>
  <si>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</si>
  <si>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</si>
  <si>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</si>
  <si>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</si>
  <si>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</si>
  <si>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</si>
  <si>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</si>
  <si>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</si>
  <si>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</si>
  <si>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</si>
  <si>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</si>
  <si>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</si>
  <si>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</si>
  <si>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</si>
  <si>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</si>
  <si>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</si>
  <si>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</si>
  <si>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</si>
  <si>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</si>
  <si>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</si>
  <si>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</si>
  <si>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</si>
  <si>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</si>
  <si>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</si>
  <si>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</si>
  <si>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</si>
  <si>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</si>
  <si>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</si>
  <si>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</si>
  <si>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</si>
  <si>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</si>
  <si>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</si>
  <si>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</si>
  <si>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</si>
  <si>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</si>
  <si>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</si>
  <si>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</si>
  <si>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</si>
  <si>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</si>
  <si>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</si>
  <si>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</si>
  <si>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</si>
  <si>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</si>
  <si>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</si>
  <si>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</si>
  <si>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</si>
  <si>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</si>
  <si>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</si>
  <si>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</si>
  <si>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</si>
  <si>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</si>
  <si>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</si>
  <si>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</si>
  <si>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</si>
  <si>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</si>
  <si>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</si>
  <si>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</si>
  <si>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</si>
  <si>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</si>
  <si>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</si>
  <si>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</si>
  <si>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</si>
  <si>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</si>
  <si>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</si>
  <si>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</si>
  <si>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</si>
  <si>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</si>
  <si>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</si>
  <si>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</si>
  <si>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</si>
  <si>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</si>
  <si>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</si>
  <si>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</si>
  <si>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</si>
  <si>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</si>
  <si>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</si>
  <si>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</si>
  <si>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</si>
  <si>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</si>
  <si>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</si>
  <si>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</si>
  <si>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</si>
  <si>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</si>
  <si>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</si>
  <si>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</si>
  <si>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</si>
  <si>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</si>
  <si>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</si>
  <si>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</si>
  <si>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</si>
  <si>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</si>
  <si>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</si>
  <si>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</si>
  <si>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</si>
  <si>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</si>
  <si>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</si>
  <si>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</si>
  <si>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</si>
  <si>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</si>
  <si>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</si>
  <si>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</si>
  <si>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</si>
  <si>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</si>
  <si>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</si>
  <si>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</si>
  <si>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</si>
  <si>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</si>
  <si>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</si>
  <si>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</si>
  <si>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</si>
  <si>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</si>
  <si>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</si>
  <si>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</si>
  <si>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</si>
  <si>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</si>
  <si>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</si>
  <si>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</si>
  <si>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</si>
  <si>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</si>
  <si>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</si>
  <si>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</si>
  <si>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</si>
  <si>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</si>
  <si>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</si>
  <si>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</si>
  <si>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</si>
  <si>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</si>
  <si>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</si>
  <si>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</si>
  <si>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</si>
  <si>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</si>
  <si>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</si>
  <si>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</si>
  <si>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</si>
  <si>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</si>
  <si>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</si>
  <si>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</si>
  <si>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</si>
  <si>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</si>
  <si>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</si>
  <si>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</si>
  <si>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</si>
  <si>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</si>
  <si>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</si>
  <si>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</si>
  <si>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</si>
  <si>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</si>
  <si>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</si>
  <si>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</si>
  <si>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</si>
  <si>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</si>
  <si>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</si>
  <si>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</si>
  <si>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</si>
  <si>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</si>
  <si>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</si>
  <si>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</si>
  <si>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</si>
  <si>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</si>
  <si>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</si>
  <si>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</si>
  <si>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</si>
  <si>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</si>
  <si>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</si>
  <si>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</si>
  <si>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</si>
  <si>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</si>
  <si>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</si>
  <si>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</si>
  <si>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</si>
  <si>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</si>
  <si>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</si>
  <si>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</si>
  <si>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</si>
  <si>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</si>
  <si>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</si>
  <si>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</si>
  <si>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</si>
  <si>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</si>
  <si>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</si>
  <si>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</si>
  <si>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</si>
  <si>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</si>
  <si>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</si>
  <si>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</si>
  <si>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</si>
  <si>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</si>
  <si>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</si>
  <si>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</si>
  <si>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</si>
  <si>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</si>
  <si>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</si>
  <si>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</si>
  <si>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</si>
  <si>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</si>
  <si>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</si>
  <si>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</si>
  <si>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</si>
  <si>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</si>
  <si>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</si>
  <si>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</si>
  <si>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</si>
  <si>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</si>
  <si>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</si>
  <si>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</si>
  <si>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</si>
  <si>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</si>
  <si>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</si>
  <si>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</si>
  <si>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</si>
  <si>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</si>
  <si>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</si>
  <si>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</si>
  <si>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</si>
  <si>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</si>
  <si>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</si>
  <si>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</si>
  <si>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</si>
  <si>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</si>
  <si>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</si>
  <si>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</si>
  <si>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</si>
  <si>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</si>
  <si>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</si>
  <si>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</si>
  <si>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</si>
  <si>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</si>
  <si>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</si>
  <si>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</si>
  <si>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</si>
  <si>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</si>
  <si>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</si>
  <si>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</si>
  <si>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</si>
  <si>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</si>
  <si>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</si>
  <si>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</si>
  <si>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</si>
  <si>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</si>
  <si>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</si>
  <si>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</si>
  <si>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</si>
  <si>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</si>
  <si>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</si>
  <si>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</si>
  <si>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</si>
  <si>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</si>
  <si>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</si>
  <si>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</si>
  <si>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</si>
  <si>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</si>
  <si>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</si>
  <si>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</si>
  <si>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</si>
  <si>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</si>
  <si>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</si>
  <si>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</si>
  <si>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</si>
  <si>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</si>
  <si>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</si>
  <si>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</si>
  <si>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</si>
  <si>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</si>
  <si>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</si>
  <si>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</si>
  <si>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</si>
  <si>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</si>
  <si>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</si>
  <si>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</si>
  <si>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</si>
  <si>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</si>
  <si>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</si>
  <si>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</si>
  <si>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</si>
  <si>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</si>
  <si>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</si>
  <si>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</si>
  <si>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</si>
  <si>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</si>
  <si>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</si>
  <si>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</si>
  <si>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</si>
  <si>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</si>
  <si>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</si>
  <si>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</si>
  <si>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</si>
  <si>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</si>
  <si>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</si>
  <si>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</si>
  <si>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</si>
  <si>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</si>
  <si>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</si>
  <si>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</si>
  <si>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</si>
  <si>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</si>
  <si>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</si>
  <si>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</si>
  <si>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</si>
  <si>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</si>
  <si>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</si>
  <si>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</si>
  <si>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</si>
  <si>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</si>
  <si>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</si>
  <si>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</si>
  <si>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</si>
  <si>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</si>
  <si>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</si>
  <si>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</si>
  <si>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</si>
  <si>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</si>
  <si>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</si>
  <si>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</si>
  <si>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</si>
  <si>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</si>
  <si>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</si>
  <si>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</si>
  <si>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</si>
  <si>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</si>
  <si>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</si>
  <si>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</si>
  <si>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</si>
  <si>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</si>
  <si>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</si>
  <si>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</si>
  <si>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</si>
  <si>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</si>
  <si>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</si>
  <si>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</si>
  <si>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</si>
  <si>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</si>
  <si>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</si>
  <si>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</si>
  <si>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</si>
  <si>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</si>
  <si>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</si>
  <si>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</si>
  <si>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</si>
  <si>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</si>
  <si>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</si>
  <si>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</si>
  <si>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</si>
  <si>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</si>
  <si>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</si>
  <si>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</si>
  <si>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</si>
  <si>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</si>
  <si>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</si>
  <si>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</si>
  <si>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</si>
  <si>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</si>
  <si>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</si>
  <si>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</si>
  <si>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</si>
  <si>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</si>
  <si>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</si>
  <si>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</si>
  <si>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</si>
  <si>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</si>
  <si>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</si>
  <si>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</si>
  <si>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</si>
  <si>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</si>
  <si>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</si>
  <si>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</si>
  <si>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</si>
  <si>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</si>
  <si>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</si>
  <si>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</si>
  <si>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</si>
  <si>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</si>
  <si>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</si>
  <si>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</si>
  <si>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</si>
  <si>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</si>
  <si>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</si>
  <si>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</si>
  <si>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</si>
  <si>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</si>
  <si>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</si>
  <si>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</si>
  <si>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</si>
  <si>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</si>
  <si>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</si>
  <si>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</si>
  <si>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</si>
  <si>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</si>
  <si>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</si>
  <si>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</si>
  <si>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</si>
  <si>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</si>
  <si>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</si>
  <si>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</si>
  <si>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</si>
  <si>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</si>
  <si>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</si>
  <si>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</si>
  <si>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</si>
  <si>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</si>
  <si>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</si>
  <si>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</si>
  <si>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</si>
  <si>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</si>
  <si>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</si>
  <si>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</si>
  <si>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</si>
  <si>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</si>
  <si>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</si>
  <si>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</si>
  <si>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</si>
  <si>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</si>
  <si>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</si>
  <si>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</si>
  <si>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</si>
  <si>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</si>
  <si>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</si>
  <si>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</si>
  <si>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</si>
  <si>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</si>
  <si>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</si>
  <si>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</si>
  <si>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</si>
  <si>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</si>
  <si>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</si>
  <si>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</si>
  <si>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</si>
  <si>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</si>
  <si>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</si>
  <si>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</si>
  <si>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</si>
  <si>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</si>
  <si>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</si>
  <si>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</si>
  <si>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</si>
  <si>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</si>
  <si>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</si>
  <si>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</si>
  <si>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</si>
  <si>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</si>
  <si>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</si>
  <si>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</si>
  <si>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</si>
  <si>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</si>
  <si>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</si>
  <si>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</si>
  <si>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</si>
  <si>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</si>
  <si>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</si>
  <si>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</si>
  <si>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</si>
  <si>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</si>
  <si>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</si>
  <si>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</si>
  <si>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</si>
  <si>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</si>
  <si>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</si>
  <si>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</si>
  <si>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</si>
  <si>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</si>
  <si>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</si>
  <si>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</si>
  <si>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</si>
  <si>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</si>
  <si>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</si>
  <si>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</si>
  <si>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</si>
  <si>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</si>
  <si>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</si>
  <si>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</si>
  <si>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</si>
  <si>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</si>
  <si>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</si>
  <si>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</si>
  <si>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</si>
  <si>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</si>
  <si>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</si>
  <si>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</si>
  <si>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</si>
  <si>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</si>
  <si>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</si>
  <si>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</si>
  <si>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</si>
  <si>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</si>
  <si>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</si>
  <si>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</si>
  <si>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</si>
  <si>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</si>
  <si>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</si>
  <si>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</si>
  <si>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</si>
  <si>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</si>
  <si>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</si>
  <si>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</si>
  <si>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</si>
  <si>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</si>
  <si>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</si>
  <si>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</si>
  <si>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</si>
  <si>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</si>
  <si>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</si>
  <si>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</si>
  <si>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</si>
  <si>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</si>
  <si>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</si>
  <si>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</si>
  <si>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</si>
  <si>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</si>
  <si>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</si>
  <si>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</si>
  <si>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</si>
  <si>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</si>
  <si>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</si>
  <si>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</si>
  <si>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</si>
  <si>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</si>
  <si>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</si>
  <si>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</si>
  <si>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</si>
  <si>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</si>
  <si>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</si>
  <si>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</si>
  <si>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</si>
  <si>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</si>
  <si>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</si>
  <si>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</si>
  <si>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</si>
  <si>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</si>
  <si>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</si>
  <si>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</si>
  <si>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</si>
  <si>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</si>
  <si>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</si>
  <si>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</si>
  <si>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</si>
  <si>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</si>
  <si>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</si>
  <si>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</si>
  <si>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</si>
  <si>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</si>
  <si>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</si>
  <si>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</si>
  <si>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</si>
  <si>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</si>
  <si>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</si>
  <si>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</si>
  <si>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</si>
  <si>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</si>
  <si>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</si>
  <si>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</si>
  <si>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</si>
  <si>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</si>
  <si>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</si>
  <si>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</si>
  <si>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</si>
  <si>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</si>
  <si>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</si>
  <si>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</si>
  <si>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</si>
  <si>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</si>
  <si>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</si>
  <si>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</si>
  <si>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</si>
  <si>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</si>
  <si>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</si>
  <si>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</si>
  <si>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</si>
  <si>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</si>
  <si>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</si>
  <si>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</si>
  <si>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</si>
  <si>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</si>
  <si>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</si>
  <si>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</si>
  <si>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</si>
  <si>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</si>
  <si>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</si>
  <si>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</si>
  <si>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</si>
  <si>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</si>
  <si>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</si>
  <si>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</si>
  <si>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</si>
  <si>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</si>
  <si>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</si>
  <si>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</si>
  <si>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</si>
  <si>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</si>
  <si>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</si>
  <si>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</si>
  <si>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</si>
  <si>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</si>
  <si>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</si>
  <si>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</si>
  <si>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</si>
  <si>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</si>
  <si>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</si>
  <si>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</si>
  <si>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</si>
  <si>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</si>
  <si>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</si>
  <si>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</si>
  <si>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</si>
  <si>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</si>
  <si>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</si>
  <si>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</si>
  <si>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</si>
  <si>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</si>
  <si>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</si>
  <si>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</si>
  <si>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</si>
  <si>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</si>
  <si>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</si>
  <si>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</si>
  <si>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</si>
  <si>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</si>
  <si>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</si>
  <si>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</si>
  <si>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</si>
  <si>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</si>
  <si>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</si>
  <si>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</si>
  <si>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</si>
  <si>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</si>
  <si>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</si>
  <si>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</si>
  <si>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</si>
  <si>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</si>
  <si>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</si>
  <si>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</si>
  <si>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</si>
  <si>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</si>
  <si>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</si>
  <si>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</si>
  <si>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</si>
  <si>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</si>
  <si>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</si>
  <si>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</si>
  <si>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</si>
  <si>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</si>
  <si>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</si>
  <si>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</si>
  <si>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</si>
  <si>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</si>
  <si>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</si>
  <si>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</si>
  <si>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</si>
  <si>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</si>
  <si>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</si>
  <si>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</si>
  <si>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</si>
  <si>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</si>
  <si>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</si>
  <si>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</si>
  <si>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</si>
  <si>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</si>
  <si>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</si>
  <si>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</si>
  <si>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</si>
  <si>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</si>
  <si>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</si>
  <si>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</si>
  <si>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</si>
  <si>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</si>
  <si>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</si>
  <si>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</si>
  <si>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</si>
  <si>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</si>
  <si>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</si>
  <si>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</si>
  <si>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</si>
  <si>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</si>
  <si>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</si>
  <si>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</si>
  <si>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</si>
  <si>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</si>
  <si>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</si>
  <si>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</si>
  <si>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</si>
  <si>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</si>
  <si>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</si>
  <si>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</si>
  <si>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</si>
  <si>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</si>
  <si>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</si>
  <si>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</si>
  <si>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</si>
  <si>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</si>
  <si>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</si>
  <si>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</si>
  <si>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</si>
  <si>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</si>
  <si>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</si>
  <si>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</si>
  <si>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</si>
  <si>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</si>
  <si>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</si>
  <si>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</si>
  <si>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</si>
  <si>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</si>
  <si>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</si>
  <si>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</si>
  <si>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</si>
  <si>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</si>
  <si>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</si>
  <si>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</si>
  <si>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</si>
  <si>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</si>
  <si>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</si>
  <si>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</si>
  <si>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</si>
  <si>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</si>
  <si>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</si>
  <si>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</si>
  <si>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</si>
  <si>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</si>
  <si>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</si>
  <si>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</si>
  <si>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</si>
  <si>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</si>
  <si>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</si>
  <si>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</si>
  <si>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</si>
  <si>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</si>
  <si>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</si>
  <si>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</si>
  <si>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</si>
  <si>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</si>
  <si>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</si>
  <si>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</si>
  <si>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</si>
  <si>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</si>
  <si>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</si>
  <si>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</si>
  <si>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</si>
  <si>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</si>
  <si>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</si>
  <si>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</si>
  <si>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</si>
  <si>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</si>
  <si>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</si>
  <si>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</si>
  <si>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</si>
  <si>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</si>
  <si>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</si>
  <si>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</si>
  <si>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</si>
  <si>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</si>
  <si>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</si>
  <si>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</si>
  <si>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</si>
  <si>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</si>
  <si>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</si>
  <si>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</si>
  <si>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</si>
  <si>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</si>
  <si>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</si>
  <si>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</si>
  <si>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</si>
  <si>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</si>
  <si>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</si>
  <si>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</si>
  <si>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</si>
  <si>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</si>
  <si>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</si>
  <si>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</si>
  <si>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</si>
  <si>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</si>
  <si>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</si>
  <si>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</si>
  <si>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</si>
  <si>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</si>
  <si>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</si>
  <si>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</si>
  <si>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</si>
  <si>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</si>
  <si>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</si>
  <si>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</si>
  <si>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</si>
  <si>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</si>
  <si>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</si>
  <si>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</si>
  <si>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</si>
  <si>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</si>
  <si>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</si>
  <si>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</si>
  <si>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</si>
  <si>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</si>
  <si>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</si>
  <si>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</si>
  <si>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</si>
  <si>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</si>
  <si>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</si>
  <si>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</si>
  <si>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</si>
  <si>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</si>
  <si>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</si>
  <si>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</si>
  <si>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</si>
  <si>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</si>
  <si>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</si>
  <si>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</si>
  <si>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</si>
  <si>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</si>
  <si>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</si>
  <si>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</si>
  <si>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</si>
  <si>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</si>
  <si>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</si>
  <si>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</si>
  <si>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</si>
  <si>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</si>
  <si>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</si>
  <si>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</si>
  <si>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</si>
  <si>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</si>
  <si>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</si>
  <si>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</si>
  <si>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</si>
  <si>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</si>
  <si>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</si>
  <si>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</si>
  <si>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</si>
  <si>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</si>
  <si>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</si>
  <si>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</si>
  <si>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</si>
  <si>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</si>
  <si>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</si>
  <si>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</si>
  <si>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</si>
  <si>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</si>
  <si>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</si>
  <si>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</si>
  <si>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</si>
  <si>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</si>
  <si>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</si>
  <si>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</si>
  <si>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</si>
  <si>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</si>
  <si>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</si>
  <si>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</si>
  <si>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</si>
  <si>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</si>
  <si>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</si>
  <si>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</si>
  <si>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</si>
  <si>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</si>
  <si>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</si>
  <si>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</si>
  <si>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</si>
  <si>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</si>
  <si>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</si>
  <si>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</si>
  <si>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</si>
  <si>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</si>
  <si>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</si>
  <si>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</si>
  <si>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</si>
  <si>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</si>
  <si>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</si>
  <si>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</si>
  <si>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</si>
  <si>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</si>
  <si>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</si>
  <si>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</si>
  <si>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</si>
  <si>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</si>
  <si>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</si>
  <si>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</si>
  <si>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</si>
  <si>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</si>
  <si>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</si>
  <si>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</si>
  <si>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</si>
  <si>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</si>
  <si>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</si>
  <si>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</si>
  <si>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</si>
  <si>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</si>
  <si>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</si>
  <si>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</si>
  <si>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</si>
  <si>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</si>
  <si>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</si>
  <si>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</si>
  <si>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</si>
  <si>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</si>
  <si>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</si>
  <si>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</si>
  <si>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</si>
  <si>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</si>
  <si>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</si>
  <si>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</si>
  <si>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</si>
  <si>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</si>
  <si>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</si>
  <si>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</si>
  <si>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</si>
  <si>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</si>
  <si>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</si>
  <si>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</si>
  <si>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</si>
  <si>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</si>
  <si>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</si>
  <si>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</si>
  <si>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</si>
  <si>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</si>
  <si>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</si>
  <si>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</si>
  <si>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</si>
  <si>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</si>
  <si>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</si>
  <si>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</si>
  <si>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</si>
  <si>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</si>
  <si>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</si>
  <si>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</si>
  <si>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</si>
  <si>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</si>
  <si>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</si>
  <si>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</si>
  <si>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</si>
  <si>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</si>
  <si>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</si>
  <si>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</si>
  <si>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</si>
  <si>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</si>
  <si>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</si>
  <si>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</si>
  <si>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</si>
  <si>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</si>
  <si>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</si>
  <si>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</si>
  <si>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</si>
  <si>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</si>
  <si>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</si>
  <si>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</si>
  <si>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</si>
  <si>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</si>
  <si>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</si>
  <si>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</si>
  <si>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</si>
  <si>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</si>
  <si>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</si>
  <si>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</si>
  <si>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</si>
  <si>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</si>
  <si>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</si>
  <si>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</si>
  <si>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</si>
  <si>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</si>
  <si>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</si>
  <si>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</si>
  <si>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</si>
  <si>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</si>
  <si>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</si>
  <si>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</si>
  <si>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</si>
  <si>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</si>
  <si>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</si>
  <si>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</si>
  <si>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</si>
  <si>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</si>
  <si>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</si>
  <si>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</si>
  <si>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</si>
  <si>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</si>
  <si>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</si>
  <si>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</si>
  <si>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</si>
  <si>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</si>
  <si>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</si>
  <si>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</si>
  <si>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</si>
  <si>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</si>
  <si>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</si>
  <si>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</si>
  <si>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</si>
  <si>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</si>
  <si>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</si>
  <si>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</si>
  <si>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</si>
  <si>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</si>
  <si>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</si>
  <si>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</si>
  <si>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</si>
  <si>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</si>
  <si>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</si>
  <si>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</si>
  <si>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</si>
  <si>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</si>
  <si>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</si>
  <si>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</si>
  <si>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</si>
  <si>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</si>
  <si>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</si>
  <si>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</si>
  <si>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</si>
  <si>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</si>
  <si>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</si>
  <si>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</si>
  <si>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</si>
  <si>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</si>
  <si>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</si>
  <si>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</si>
  <si>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</si>
  <si>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</si>
  <si>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</si>
  <si>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</si>
  <si>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</si>
  <si>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</si>
  <si>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</si>
  <si>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</si>
  <si>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</si>
  <si>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</si>
  <si>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</si>
  <si>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</si>
  <si>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</si>
  <si>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</si>
  <si>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</si>
  <si>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</si>
  <si>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</si>
  <si>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</si>
  <si>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</si>
  <si>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</si>
  <si>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</si>
  <si>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</si>
  <si>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</si>
  <si>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</si>
  <si>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</si>
  <si>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</si>
  <si>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</si>
  <si>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</si>
  <si>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</si>
  <si>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</si>
  <si>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</si>
  <si>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</si>
  <si>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</si>
  <si>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</si>
  <si>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</si>
  <si>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</si>
  <si>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</si>
  <si>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</si>
  <si>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</si>
  <si>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</si>
  <si>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</si>
  <si>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</si>
  <si>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</si>
  <si>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</si>
  <si>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</si>
  <si>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</si>
  <si>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</si>
  <si>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</si>
  <si>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</si>
  <si>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</si>
  <si>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</si>
  <si>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</si>
  <si>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</si>
  <si>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</si>
  <si>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</si>
  <si>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</si>
  <si>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</si>
  <si>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</si>
  <si>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</si>
  <si>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</si>
  <si>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</si>
  <si>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</si>
  <si>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</si>
  <si>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</si>
  <si>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</si>
  <si>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</si>
  <si>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</si>
  <si>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</si>
  <si>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</si>
  <si>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</si>
  <si>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</si>
  <si>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</si>
  <si>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</si>
  <si>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</si>
  <si>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</si>
  <si>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</si>
  <si>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</si>
  <si>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</si>
  <si>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</si>
  <si>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</si>
  <si>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</si>
  <si>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</si>
  <si>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</si>
  <si>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</si>
  <si>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</si>
  <si>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</si>
  <si>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</si>
  <si>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</si>
  <si>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</si>
  <si>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</si>
  <si>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</si>
  <si>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</si>
  <si>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</si>
  <si>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</si>
  <si>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</si>
  <si>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</si>
  <si>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</si>
  <si>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</si>
  <si>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</si>
  <si>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</si>
  <si>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</si>
  <si>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</si>
  <si>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</si>
  <si>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</si>
  <si>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</si>
  <si>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</si>
  <si>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</si>
  <si>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</si>
  <si>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</si>
  <si>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</si>
  <si>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</si>
  <si>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</si>
  <si>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</si>
  <si>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</si>
  <si>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</si>
  <si>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</si>
  <si>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</si>
  <si>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</si>
  <si>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</si>
  <si>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</si>
  <si>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</si>
  <si>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</si>
  <si>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</si>
  <si>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</si>
  <si>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</si>
  <si>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</si>
  <si>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</si>
  <si>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</si>
  <si>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</si>
  <si>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</si>
  <si>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</si>
  <si>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</si>
  <si>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</si>
  <si>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</si>
  <si>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</si>
  <si>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</si>
  <si>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</si>
  <si>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</si>
  <si>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</si>
  <si>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</si>
  <si>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</si>
  <si>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</si>
  <si>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</si>
  <si>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</si>
  <si>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</si>
  <si>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</si>
  <si>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</si>
  <si>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</si>
  <si>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</si>
  <si>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</si>
  <si>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</si>
  <si>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</si>
  <si>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</si>
  <si>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</si>
  <si>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</si>
  <si>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</si>
  <si>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</si>
  <si>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</si>
  <si>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</si>
  <si>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</si>
  <si>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</si>
  <si>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</si>
  <si>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</si>
  <si>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</si>
  <si>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</si>
  <si>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</si>
  <si>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</si>
  <si>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</si>
  <si>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</si>
  <si>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</si>
  <si>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</si>
  <si>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</si>
  <si>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</si>
  <si>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</si>
  <si>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</si>
  <si>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</si>
  <si>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</si>
  <si>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</si>
  <si>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</si>
  <si>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</si>
  <si>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</si>
  <si>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</si>
  <si>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</si>
  <si>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</si>
  <si>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</si>
  <si>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</si>
  <si>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</si>
  <si>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</si>
  <si>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</si>
  <si>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</si>
  <si>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</si>
  <si>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</si>
  <si>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</si>
  <si>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</si>
  <si>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</si>
  <si>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</si>
  <si>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</si>
  <si>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</si>
  <si>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</si>
  <si>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</si>
  <si>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</si>
  <si>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</si>
  <si>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</si>
  <si>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</si>
  <si>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</si>
  <si>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</si>
  <si>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</si>
  <si>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</si>
  <si>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</si>
  <si>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</si>
  <si>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</si>
  <si>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</si>
  <si>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</si>
  <si>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</si>
  <si>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</si>
  <si>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</si>
  <si>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</si>
  <si>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</si>
  <si>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</si>
  <si>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</si>
  <si>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</si>
  <si>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</si>
  <si>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</si>
  <si>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</si>
  <si>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</si>
  <si>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</si>
  <si>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</si>
  <si>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</si>
  <si>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</si>
  <si>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</si>
  <si>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</si>
  <si>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</si>
  <si>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</si>
  <si>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</si>
  <si>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</si>
  <si>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</si>
  <si>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</si>
  <si>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</si>
  <si>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</si>
  <si>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</si>
  <si>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</si>
  <si>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</si>
  <si>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</si>
  <si>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</si>
  <si>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</si>
  <si>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</si>
  <si>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</si>
  <si>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</si>
  <si>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</si>
  <si>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</si>
  <si>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</si>
  <si>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</si>
  <si>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</si>
  <si>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</si>
  <si>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</si>
  <si>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</si>
  <si>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</si>
  <si>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</si>
  <si>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</si>
  <si>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</si>
  <si>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</si>
  <si>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</si>
  <si>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</si>
  <si>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</si>
  <si>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</si>
  <si>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</si>
  <si>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</si>
  <si>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</si>
  <si>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</si>
  <si>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</si>
  <si>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</si>
  <si>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</si>
  <si>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</si>
  <si>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</si>
  <si>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</si>
  <si>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</si>
  <si>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</si>
  <si>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</si>
  <si>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</si>
  <si>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</si>
  <si>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</si>
  <si>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</si>
  <si>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</si>
  <si>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</si>
  <si>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</si>
  <si>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</si>
  <si>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</si>
  <si>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</si>
  <si>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</si>
  <si>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</si>
  <si>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</si>
  <si>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</si>
  <si>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</si>
  <si>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</si>
  <si>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</si>
  <si>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</si>
  <si>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</si>
  <si>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</si>
  <si>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</si>
  <si>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</si>
  <si>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</si>
  <si>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</si>
  <si>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</si>
  <si>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</si>
  <si>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</si>
  <si>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</si>
  <si>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</si>
  <si>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</si>
  <si>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</si>
  <si>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</si>
  <si>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</si>
  <si>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</si>
  <si>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</si>
  <si>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</si>
  <si>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</si>
  <si>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</si>
  <si>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</si>
  <si>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</si>
  <si>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</si>
  <si>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</si>
  <si>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</si>
  <si>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</si>
  <si>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</si>
  <si>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</si>
  <si>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</si>
  <si>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</si>
  <si>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</si>
  <si>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</si>
  <si>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</si>
  <si>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</si>
  <si>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</si>
  <si>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</si>
  <si>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</si>
  <si>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</si>
  <si>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</si>
  <si>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</si>
  <si>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</si>
  <si>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</si>
  <si>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</si>
  <si>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</si>
  <si>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</si>
  <si>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</si>
  <si>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</si>
  <si>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</si>
  <si>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</si>
  <si>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</si>
  <si>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</si>
  <si>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</si>
  <si>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</si>
  <si>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</si>
  <si>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</si>
  <si>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</si>
  <si>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</si>
  <si>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</si>
  <si>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</si>
  <si>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</si>
  <si>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</si>
  <si>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</si>
  <si>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</si>
  <si>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</si>
  <si>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</si>
  <si>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</si>
  <si>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</si>
  <si>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</si>
  <si>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</si>
  <si>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</si>
  <si>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</si>
  <si>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</si>
  <si>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</si>
  <si>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</si>
  <si>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</si>
  <si>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</si>
  <si>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</si>
  <si>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</si>
  <si>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</si>
  <si>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</si>
  <si>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</si>
  <si>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</si>
  <si>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</si>
  <si>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</si>
  <si>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</si>
  <si>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</si>
  <si>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</si>
  <si>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</si>
  <si>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</si>
  <si>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</si>
  <si>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</si>
  <si>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</si>
  <si>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</si>
  <si>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</si>
  <si>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</si>
  <si>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</si>
  <si>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</si>
  <si>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</si>
  <si>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</si>
  <si>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</si>
  <si>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</si>
  <si>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</si>
  <si>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</si>
  <si>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</si>
  <si>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</si>
  <si>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</si>
  <si>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</si>
  <si>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</si>
  <si>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</si>
  <si>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</si>
  <si>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</si>
  <si>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</si>
  <si>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</si>
  <si>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</si>
  <si>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</si>
  <si>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</si>
  <si>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</si>
  <si>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</si>
  <si>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</si>
  <si>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</si>
  <si>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</si>
  <si>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</si>
  <si>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</si>
  <si>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</si>
  <si>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</si>
  <si>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</si>
  <si>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</si>
  <si>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</si>
  <si>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</si>
  <si>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</si>
  <si>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</si>
  <si>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</si>
  <si>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</si>
  <si>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</si>
  <si>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</si>
  <si>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</si>
  <si>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</si>
  <si>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</si>
  <si>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</si>
  <si>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</si>
  <si>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</si>
  <si>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</si>
  <si>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</si>
  <si>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</si>
  <si>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</si>
  <si>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</si>
  <si>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</si>
  <si>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</si>
  <si>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</si>
  <si>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</si>
  <si>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</si>
  <si>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</si>
  <si>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</si>
  <si>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</si>
  <si>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</si>
  <si>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</si>
  <si>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</si>
  <si>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</si>
  <si>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</si>
  <si>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</si>
  <si>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</si>
  <si>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</si>
  <si>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</si>
  <si>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</si>
  <si>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</si>
  <si>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</si>
  <si>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</si>
  <si>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</si>
  <si>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</si>
  <si>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</si>
  <si>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</si>
  <si>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</si>
  <si>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</si>
  <si>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</si>
  <si>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</si>
  <si>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</si>
  <si>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</si>
  <si>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</si>
  <si>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</si>
  <si>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</si>
  <si>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</si>
  <si>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</si>
  <si>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</si>
  <si>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</si>
  <si>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</si>
  <si>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</si>
  <si>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</si>
  <si>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</si>
  <si>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</si>
  <si>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</si>
  <si>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</si>
  <si>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</si>
  <si>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</si>
  <si>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</si>
  <si>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</si>
  <si>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</si>
  <si>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</si>
  <si>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</si>
  <si>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</si>
  <si>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</si>
  <si>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</si>
  <si>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</si>
  <si>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</si>
  <si>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</si>
  <si>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</si>
  <si>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</si>
  <si>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</si>
  <si>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</si>
  <si>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</si>
  <si>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</si>
  <si>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</si>
  <si>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</si>
  <si>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</si>
  <si>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</si>
  <si>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</si>
  <si>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</si>
  <si>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</si>
  <si>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</si>
  <si>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</si>
  <si>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</si>
  <si>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</si>
  <si>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</si>
  <si>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</si>
  <si>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</si>
  <si>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</si>
  <si>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</si>
  <si>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</si>
  <si>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</si>
  <si>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</si>
  <si>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</si>
  <si>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</si>
  <si>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</si>
  <si>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</si>
  <si>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</si>
  <si>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</si>
  <si>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</si>
  <si>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</si>
  <si>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</si>
  <si>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</si>
  <si>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</si>
  <si>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</si>
  <si>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</si>
  <si>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</si>
  <si>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</si>
  <si>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</si>
  <si>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</si>
  <si>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</si>
  <si>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</si>
  <si>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</si>
  <si>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</si>
  <si>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</si>
  <si>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</si>
  <si>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</si>
  <si>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</si>
  <si>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</si>
  <si>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</si>
  <si>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</si>
  <si>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</si>
  <si>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</si>
  <si>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</si>
  <si>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</si>
  <si>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</si>
  <si>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</si>
  <si>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</si>
  <si>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</si>
  <si>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</si>
  <si>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</si>
  <si>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</si>
  <si>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</si>
  <si>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</si>
  <si>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</si>
  <si>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</si>
  <si>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</si>
  <si>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</si>
  <si>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</si>
  <si>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</si>
  <si>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</si>
  <si>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</si>
  <si>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</si>
  <si>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</si>
  <si>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</si>
  <si>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</si>
  <si>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</si>
  <si>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</si>
  <si>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</si>
  <si>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</si>
  <si>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</si>
  <si>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</si>
  <si>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</si>
  <si>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</si>
  <si>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</si>
  <si>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</si>
  <si>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</si>
  <si>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</si>
  <si>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</si>
  <si>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</si>
  <si>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</si>
  <si>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</si>
  <si>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</si>
  <si>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</si>
  <si>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</si>
  <si>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</si>
  <si>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</si>
  <si>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</si>
  <si>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</si>
  <si>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</si>
  <si>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</si>
  <si>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</si>
  <si>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</si>
  <si>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</si>
  <si>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</si>
  <si>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</si>
  <si>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</si>
  <si>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</si>
  <si>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</si>
  <si>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</si>
  <si>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</si>
  <si>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</si>
  <si>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</si>
  <si>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</si>
  <si>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</si>
  <si>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</si>
  <si>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</si>
  <si>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</si>
  <si>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</si>
  <si>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</si>
  <si>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</si>
  <si>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</si>
  <si>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</si>
  <si>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</si>
  <si>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</si>
  <si>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</si>
  <si>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</si>
  <si>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</si>
  <si>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</si>
  <si>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</si>
  <si>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</si>
  <si>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</si>
  <si>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</si>
  <si>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</si>
  <si>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</si>
  <si>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</si>
  <si>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</si>
  <si>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</si>
  <si>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</si>
  <si>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</si>
  <si>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</si>
  <si>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</si>
  <si>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</si>
  <si>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</si>
  <si>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</si>
  <si>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</si>
  <si>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</si>
  <si>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</si>
  <si>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</si>
  <si>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</si>
  <si>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</si>
  <si>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</si>
  <si>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</si>
  <si>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</si>
  <si>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</si>
  <si>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</si>
  <si>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</si>
  <si>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</si>
  <si>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</si>
  <si>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</si>
  <si>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</si>
  <si>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</si>
  <si>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</si>
  <si>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</si>
  <si>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</si>
  <si>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</si>
  <si>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</si>
  <si>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</si>
  <si>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</si>
  <si>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</si>
  <si>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</si>
  <si>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</si>
  <si>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</si>
  <si>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</si>
  <si>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</si>
  <si>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</si>
  <si>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</si>
  <si>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</si>
  <si>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</si>
  <si>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</si>
  <si>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</si>
  <si>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</si>
  <si>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</si>
  <si>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</si>
  <si>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</si>
  <si>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</si>
  <si>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</si>
  <si>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</si>
  <si>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</si>
  <si>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</si>
  <si>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</si>
  <si>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</si>
  <si>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</si>
  <si>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</si>
  <si>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</si>
  <si>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</si>
  <si>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</si>
  <si>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</si>
  <si>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</si>
  <si>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</si>
  <si>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</si>
  <si>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</si>
  <si>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</si>
  <si>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</si>
  <si>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</si>
  <si>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</si>
  <si>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</si>
  <si>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</si>
  <si>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</si>
  <si>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</si>
  <si>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</si>
  <si>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</si>
  <si>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</si>
  <si>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</si>
  <si>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</si>
  <si>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</si>
  <si>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</si>
  <si>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</si>
  <si>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</si>
  <si>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</si>
  <si>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</si>
  <si>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</si>
  <si>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</si>
  <si>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</si>
  <si>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</si>
  <si>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</si>
  <si>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</si>
  <si>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</si>
  <si>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</si>
  <si>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</si>
  <si>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</si>
  <si>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</si>
  <si>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</si>
  <si>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</si>
  <si>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</si>
  <si>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</si>
  <si>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</si>
  <si>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</si>
  <si>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</si>
  <si>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</si>
  <si>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</si>
  <si>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</si>
  <si>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</si>
  <si>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</si>
  <si>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</si>
  <si>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</si>
  <si>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</si>
  <si>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</si>
  <si>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</si>
  <si>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</si>
  <si>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</si>
  <si>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</si>
  <si>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</si>
  <si>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</si>
  <si>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</si>
  <si>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</si>
  <si>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</si>
  <si>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</si>
  <si>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</si>
  <si>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</si>
  <si>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</si>
  <si>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</si>
  <si>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</si>
  <si>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</si>
  <si>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</si>
  <si>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</si>
  <si>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</si>
  <si>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</si>
  <si>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</si>
  <si>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</si>
  <si>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</si>
  <si>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</si>
  <si>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</si>
  <si>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</si>
  <si>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</si>
  <si>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</si>
  <si>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</si>
  <si>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</si>
  <si>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</si>
  <si>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</si>
  <si>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</si>
  <si>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</si>
  <si>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</si>
  <si>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</si>
  <si>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</si>
  <si>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</si>
  <si>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</si>
  <si>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</si>
  <si>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</si>
  <si>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</si>
  <si>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</si>
  <si>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</si>
  <si>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</si>
  <si>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</si>
  <si>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</si>
  <si>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</si>
  <si>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</si>
  <si>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</si>
  <si>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</si>
  <si>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</si>
  <si>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</si>
  <si>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</si>
  <si>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</si>
  <si>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</si>
  <si>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</si>
  <si>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</si>
  <si>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</si>
  <si>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</si>
  <si>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</si>
  <si>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</si>
  <si>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</si>
  <si>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</si>
  <si>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</si>
  <si>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</si>
  <si>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</si>
  <si>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</si>
  <si>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</si>
  <si>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</si>
  <si>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</si>
  <si>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</si>
  <si>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</si>
  <si>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</si>
  <si>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</si>
  <si>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</si>
  <si>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</si>
  <si>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</si>
  <si>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</si>
  <si>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</si>
  <si>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</si>
  <si>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</si>
  <si>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</si>
  <si>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</si>
  <si>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</si>
  <si>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</si>
  <si>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</si>
  <si>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</si>
  <si>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</si>
  <si>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</si>
  <si>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</si>
  <si>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</si>
  <si>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</si>
  <si>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</si>
  <si>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</si>
  <si>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</si>
  <si>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</si>
  <si>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</si>
  <si>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</si>
  <si>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</si>
  <si>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</si>
  <si>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</si>
  <si>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</si>
  <si>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</si>
  <si>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</si>
  <si>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</si>
  <si>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</si>
  <si>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</si>
  <si>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</si>
  <si>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</si>
  <si>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</si>
  <si>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</si>
  <si>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</si>
  <si>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</si>
  <si>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</si>
  <si>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</si>
  <si>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</si>
  <si>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</si>
  <si>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</si>
  <si>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</si>
  <si>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</si>
  <si>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</si>
  <si>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</si>
  <si>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</si>
  <si>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</si>
  <si>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</si>
  <si>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</si>
  <si>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</si>
  <si>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</si>
  <si>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</si>
  <si>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</si>
  <si>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</si>
  <si>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</si>
  <si>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</si>
  <si>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</si>
  <si>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</si>
  <si>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</si>
  <si>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</si>
  <si>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</si>
  <si>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</si>
  <si>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</si>
  <si>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</si>
  <si>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</si>
  <si>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</si>
  <si>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</si>
  <si>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</si>
  <si>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</si>
  <si>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</si>
  <si>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</si>
  <si>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</si>
  <si>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</si>
  <si>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</si>
  <si>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</si>
  <si>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</si>
  <si>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</si>
  <si>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</si>
  <si>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</si>
  <si>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</si>
  <si>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</si>
  <si>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</si>
  <si>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</si>
  <si>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</si>
  <si>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</si>
  <si>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</si>
  <si>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</si>
  <si>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</si>
  <si>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</si>
  <si>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</si>
  <si>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</si>
  <si>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</si>
  <si>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</si>
  <si>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</si>
  <si>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</si>
  <si>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</si>
  <si>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</si>
  <si>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</si>
  <si>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</si>
  <si>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</si>
  <si>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</si>
  <si>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</si>
  <si>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</si>
  <si>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</si>
  <si>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</si>
  <si>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</si>
  <si>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</si>
  <si>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</si>
  <si>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</si>
  <si>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</si>
  <si>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</si>
  <si>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</si>
  <si>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</si>
  <si>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</si>
  <si>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</si>
  <si>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</si>
  <si>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</si>
  <si>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</si>
  <si>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</si>
  <si>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</si>
  <si>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</si>
  <si>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</si>
  <si>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</si>
  <si>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</si>
  <si>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</si>
  <si>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</si>
  <si>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</si>
  <si>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</si>
  <si>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</si>
  <si>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</si>
  <si>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</si>
  <si>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</si>
  <si>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</si>
  <si>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</si>
  <si>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</si>
  <si>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</si>
  <si>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</si>
  <si>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</si>
  <si>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</si>
  <si>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</si>
  <si>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</si>
  <si>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</si>
  <si>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</si>
  <si>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</si>
  <si>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</si>
  <si>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</si>
  <si>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</si>
  <si>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</si>
  <si>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</si>
  <si>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</si>
  <si>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</si>
  <si>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</si>
  <si>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</si>
  <si>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</si>
  <si>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</si>
  <si>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</si>
  <si>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</si>
  <si>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</si>
  <si>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</si>
  <si>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</si>
  <si>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</si>
  <si>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</si>
  <si>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</si>
  <si>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</si>
  <si>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</si>
  <si>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</si>
  <si>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</si>
  <si>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</si>
  <si>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</si>
  <si>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</si>
  <si>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</si>
  <si>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</si>
  <si>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</si>
  <si>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</si>
  <si>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</si>
  <si>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</si>
  <si>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</si>
  <si>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</si>
  <si>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</si>
  <si>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</si>
  <si>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</si>
  <si>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</si>
  <si>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</si>
  <si>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</si>
  <si>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</si>
  <si>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</si>
  <si>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</si>
  <si>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</si>
  <si>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</si>
  <si>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</si>
  <si>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</si>
  <si>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</si>
  <si>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</si>
  <si>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</si>
  <si>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</si>
  <si>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</si>
  <si>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</si>
  <si>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</si>
  <si>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</si>
  <si>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</si>
  <si>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</si>
  <si>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</si>
  <si>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</si>
  <si>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</si>
  <si>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</si>
  <si>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</si>
  <si>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</si>
  <si>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</si>
  <si>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</si>
  <si>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</si>
  <si>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</si>
  <si>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</si>
  <si>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</si>
  <si>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</si>
  <si>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</si>
  <si>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</si>
  <si>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</si>
  <si>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</si>
  <si>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</si>
  <si>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</si>
  <si>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</si>
  <si>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</si>
  <si>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</si>
  <si>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</si>
  <si>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</si>
  <si>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</si>
  <si>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</si>
  <si>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</si>
  <si>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</si>
  <si>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</si>
  <si>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</si>
  <si>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</si>
  <si>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</si>
  <si>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</si>
  <si>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</si>
  <si>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</si>
  <si>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</si>
  <si>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</si>
  <si>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</si>
  <si>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</si>
  <si>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</si>
  <si>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</si>
  <si>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</si>
  <si>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</si>
  <si>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</si>
  <si>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</si>
  <si>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</si>
  <si>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</si>
  <si>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</si>
  <si>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</si>
  <si>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</si>
  <si>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</si>
  <si>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</si>
  <si>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</si>
  <si>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</si>
  <si>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</si>
  <si>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</si>
  <si>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</si>
  <si>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</si>
  <si>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</si>
  <si>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</si>
  <si>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</si>
  <si>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</si>
  <si>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</si>
  <si>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</si>
  <si>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</si>
  <si>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</si>
  <si>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</si>
  <si>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</si>
  <si>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</si>
  <si>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</si>
  <si>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</si>
  <si>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</si>
  <si>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</si>
  <si>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</si>
  <si>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</si>
  <si>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</si>
  <si>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</si>
  <si>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</si>
  <si>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</si>
  <si>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</si>
  <si>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</si>
  <si>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</si>
  <si>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</si>
  <si>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</si>
  <si>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</si>
  <si>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</si>
  <si>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</si>
  <si>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</si>
  <si>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</si>
  <si>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</si>
  <si>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</si>
  <si>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</si>
  <si>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</si>
  <si>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</si>
  <si>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</si>
  <si>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</si>
  <si>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</si>
  <si>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</si>
  <si>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</si>
  <si>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</si>
  <si>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</si>
  <si>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</si>
  <si>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</si>
  <si>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</si>
  <si>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</si>
  <si>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</si>
  <si>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</si>
  <si>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</si>
  <si>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</si>
  <si>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</si>
  <si>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</si>
  <si>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</si>
  <si>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</si>
  <si>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</si>
  <si>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</si>
  <si>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</si>
  <si>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</si>
  <si>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</si>
  <si>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</si>
  <si>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</si>
  <si>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</si>
  <si>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</si>
  <si>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</si>
  <si>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</si>
  <si>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</si>
  <si>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</si>
  <si>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</si>
  <si>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</si>
  <si>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</si>
  <si>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</si>
  <si>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</si>
  <si>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</si>
  <si>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</si>
  <si>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</si>
  <si>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</si>
  <si>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</si>
  <si>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</si>
  <si>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</si>
  <si>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</si>
  <si>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</si>
  <si>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</si>
  <si>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</si>
  <si>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</si>
  <si>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</si>
  <si>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</si>
  <si>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</si>
  <si>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</si>
  <si>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</si>
  <si>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</si>
  <si>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</si>
  <si>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</si>
  <si>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</si>
  <si>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</si>
  <si>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</si>
  <si>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</si>
  <si>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</si>
  <si>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</si>
  <si>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</si>
  <si>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</si>
  <si>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</si>
  <si>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</si>
  <si>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</si>
  <si>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</si>
  <si>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</si>
  <si>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</si>
  <si>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</si>
  <si>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</si>
  <si>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</si>
  <si>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</si>
  <si>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</si>
  <si>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</si>
  <si>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</si>
  <si>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</si>
  <si>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</si>
  <si>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</si>
  <si>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</si>
  <si>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</si>
  <si>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</si>
  <si>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</si>
  <si>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</si>
  <si>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</si>
  <si>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</si>
  <si>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</si>
  <si>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</si>
  <si>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</si>
  <si>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</si>
  <si>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</si>
  <si>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</si>
  <si>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</si>
  <si>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</si>
  <si>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</si>
  <si>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</si>
  <si>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</si>
  <si>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</si>
  <si>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</si>
  <si>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</si>
  <si>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</si>
  <si>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</si>
  <si>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</si>
  <si>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</si>
  <si>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</si>
  <si>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</si>
  <si>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</si>
  <si>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</si>
  <si>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</si>
  <si>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</si>
  <si>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</si>
  <si>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</si>
  <si>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</si>
  <si>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</si>
  <si>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</si>
  <si>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</si>
  <si>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</si>
  <si>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</si>
  <si>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</si>
  <si>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</si>
  <si>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</si>
  <si>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</si>
  <si>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</si>
  <si>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</si>
  <si>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</si>
  <si>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</si>
  <si>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</si>
  <si>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</si>
  <si>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</si>
  <si>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</si>
  <si>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</si>
  <si>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</si>
  <si>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</si>
  <si>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</si>
  <si>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</si>
  <si>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</si>
  <si>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</si>
  <si>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</si>
  <si>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</si>
  <si>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</si>
  <si>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</si>
  <si>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</si>
  <si>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</si>
  <si>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</si>
  <si>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</si>
  <si>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</si>
  <si>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</si>
  <si>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</si>
  <si>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</si>
  <si>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</si>
  <si>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</si>
  <si>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</si>
  <si>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</si>
  <si>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</si>
  <si>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</si>
  <si>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</si>
  <si>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</si>
  <si>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</si>
  <si>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</si>
  <si>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</si>
  <si>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</si>
  <si>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</si>
  <si>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</si>
  <si>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</si>
  <si>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</si>
  <si>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</si>
  <si>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</si>
  <si>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</si>
  <si>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</si>
  <si>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</si>
  <si>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</si>
  <si>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</si>
  <si>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</si>
  <si>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</si>
  <si>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</si>
  <si>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</si>
  <si>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</si>
  <si>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</si>
  <si>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</si>
  <si>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</si>
  <si>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</si>
  <si>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</si>
  <si>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</si>
  <si>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</si>
  <si>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</si>
  <si>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</si>
  <si>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</si>
  <si>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</si>
  <si>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</si>
  <si>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</si>
  <si>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</si>
  <si>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</si>
  <si>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</si>
  <si>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</si>
  <si>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</si>
  <si>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</si>
  <si>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</si>
  <si>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</si>
  <si>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</si>
  <si>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</si>
  <si>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</si>
  <si>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</si>
  <si>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</si>
  <si>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</si>
  <si>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</si>
  <si>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</si>
  <si>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</si>
  <si>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</si>
  <si>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</si>
  <si>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</si>
  <si>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</si>
  <si>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</si>
  <si>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</si>
  <si>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</si>
  <si>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</si>
  <si>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</si>
  <si>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</si>
  <si>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</si>
  <si>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</si>
  <si>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</si>
  <si>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</si>
  <si>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</si>
  <si>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</si>
  <si>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</si>
  <si>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</si>
  <si>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</si>
  <si>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</si>
  <si>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</si>
  <si>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</si>
  <si>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</si>
  <si>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</si>
  <si>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</si>
  <si>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</si>
  <si>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</si>
  <si>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</si>
  <si>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</si>
  <si>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</si>
  <si>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</si>
  <si>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</si>
  <si>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</si>
  <si>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</si>
  <si>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</si>
  <si>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</si>
  <si>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</si>
  <si>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</si>
  <si>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</si>
  <si>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</si>
  <si>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</si>
  <si>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</si>
  <si>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</si>
  <si>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</si>
  <si>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</si>
  <si>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</si>
  <si>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</si>
  <si>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</si>
  <si>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</si>
  <si>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</si>
  <si>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</si>
  <si>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</si>
  <si>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</si>
  <si>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</si>
  <si>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</si>
  <si>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</si>
  <si>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</si>
  <si>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</si>
  <si>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</si>
  <si>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</si>
  <si>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</si>
  <si>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</si>
  <si>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</si>
  <si>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</si>
  <si>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</si>
  <si>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</si>
  <si>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</si>
  <si>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</si>
  <si>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</si>
  <si>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</si>
  <si>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</si>
  <si>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</si>
  <si>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</si>
  <si>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</si>
  <si>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</si>
  <si>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</si>
  <si>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</si>
  <si>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</si>
  <si>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</si>
  <si>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</si>
  <si>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</si>
  <si>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</si>
  <si>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</si>
  <si>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</si>
  <si>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</si>
  <si>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</si>
  <si>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</si>
  <si>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</si>
  <si>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</si>
  <si>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</si>
  <si>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</si>
  <si>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</si>
  <si>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</si>
  <si>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</si>
  <si>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</si>
  <si>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</si>
  <si>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</si>
  <si>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</si>
  <si>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</si>
  <si>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</si>
  <si>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</si>
  <si>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</si>
  <si>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</si>
  <si>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</si>
  <si>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</si>
  <si>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</si>
  <si>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</si>
  <si>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</si>
  <si>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</si>
  <si>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</si>
  <si>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</si>
  <si>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</si>
  <si>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</si>
  <si>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</si>
  <si>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</si>
  <si>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</si>
  <si>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</si>
  <si>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</si>
  <si>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</si>
  <si>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</si>
  <si>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</si>
  <si>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</si>
  <si>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</si>
  <si>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</si>
  <si>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</si>
  <si>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</si>
  <si>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</si>
  <si>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</si>
  <si>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</si>
  <si>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</si>
  <si>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</si>
  <si>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</si>
  <si>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</si>
  <si>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</si>
  <si>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</si>
  <si>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</si>
  <si>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</si>
  <si>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</si>
  <si>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</si>
  <si>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</si>
  <si>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</si>
  <si>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</si>
  <si>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</si>
  <si>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</si>
  <si>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</si>
  <si>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</si>
  <si>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</si>
  <si>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</si>
  <si>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</si>
  <si>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</si>
  <si>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</si>
  <si>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</si>
  <si>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</si>
  <si>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</si>
  <si>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</si>
  <si>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</si>
  <si>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</si>
  <si>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</si>
  <si>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</si>
  <si>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</si>
  <si>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</si>
  <si>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</si>
  <si>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</si>
  <si>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</si>
  <si>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</si>
  <si>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</si>
  <si>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</si>
  <si>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</si>
  <si>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</si>
  <si>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</si>
  <si>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</si>
  <si>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</si>
  <si>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</si>
  <si>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</si>
  <si>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</si>
  <si>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</si>
  <si>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</si>
  <si>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</si>
  <si>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</si>
  <si>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</si>
  <si>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</si>
  <si>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</si>
  <si>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</si>
  <si>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</si>
  <si>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</si>
  <si>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</si>
  <si>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</si>
  <si>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</si>
  <si>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</si>
  <si>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</si>
  <si>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</si>
  <si>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</si>
  <si>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</si>
  <si>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</si>
  <si>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</si>
  <si>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</si>
  <si>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</si>
  <si>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</si>
  <si>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</si>
  <si>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</si>
  <si>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</si>
  <si>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</si>
  <si>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</si>
  <si>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</si>
  <si>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</si>
  <si>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</si>
  <si>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</si>
  <si>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</si>
  <si>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</si>
  <si>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</si>
  <si>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</si>
  <si>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</si>
  <si>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</si>
  <si>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</si>
  <si>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</si>
  <si>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</si>
  <si>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</si>
  <si>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</si>
  <si>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</si>
  <si>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</si>
  <si>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</si>
  <si>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</si>
  <si>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</si>
  <si>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</si>
  <si>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</si>
  <si>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</si>
  <si>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</si>
  <si>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</si>
  <si>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</si>
  <si>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</si>
  <si>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</si>
  <si>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</si>
  <si>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</si>
  <si>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</si>
  <si>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</si>
  <si>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</si>
  <si>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</si>
  <si>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</si>
  <si>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</si>
  <si>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</si>
  <si>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</si>
  <si>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</si>
  <si>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</si>
  <si>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</si>
  <si>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</si>
  <si>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</si>
  <si>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</si>
  <si>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</si>
  <si>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</si>
  <si>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</si>
  <si>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</si>
  <si>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</si>
  <si>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</si>
  <si>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</si>
  <si>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</si>
  <si>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</si>
  <si>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</si>
  <si>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</si>
  <si>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</si>
  <si>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</si>
  <si>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</si>
  <si>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</si>
  <si>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</si>
  <si>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</si>
  <si>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</si>
  <si>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</si>
  <si>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</si>
  <si>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</si>
  <si>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</si>
  <si>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</si>
  <si>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</si>
  <si>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</si>
  <si>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</si>
  <si>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</si>
  <si>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</si>
  <si>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</si>
  <si>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</si>
  <si>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</si>
  <si>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</si>
  <si>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</si>
  <si>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</si>
  <si>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</si>
  <si>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</si>
  <si>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</si>
  <si>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</si>
  <si>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</si>
  <si>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</si>
  <si>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</si>
  <si>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</si>
  <si>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</si>
  <si>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</si>
  <si>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</si>
  <si>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</si>
  <si>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</si>
  <si>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</si>
  <si>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</si>
  <si>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</si>
  <si>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</si>
  <si>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</si>
  <si>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</si>
  <si>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</si>
  <si>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</si>
  <si>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</si>
  <si>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</si>
  <si>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</si>
  <si>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</si>
  <si>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</si>
  <si>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</si>
  <si>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</si>
  <si>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</si>
  <si>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</si>
  <si>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</si>
  <si>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</si>
  <si>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</si>
  <si>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</si>
  <si>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</si>
  <si>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</si>
  <si>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</si>
  <si>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</si>
  <si>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</si>
  <si>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</si>
  <si>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</si>
  <si>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</si>
  <si>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</si>
  <si>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</si>
  <si>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</si>
  <si>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</si>
  <si>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</si>
  <si>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</si>
  <si>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</si>
  <si>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</si>
  <si>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</si>
  <si>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</si>
  <si>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</si>
  <si>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</si>
  <si>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</si>
  <si>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</si>
  <si>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</si>
  <si>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</si>
  <si>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</si>
  <si>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</si>
  <si>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</si>
  <si>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</si>
  <si>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</si>
  <si>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</si>
  <si>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</si>
  <si>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</si>
  <si>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</si>
  <si>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</si>
  <si>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</si>
  <si>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</si>
  <si>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</si>
  <si>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</si>
  <si>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</si>
  <si>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</si>
  <si>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</si>
  <si>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</si>
  <si>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</si>
  <si>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</si>
  <si>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</si>
  <si>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</si>
  <si>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</si>
  <si>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</si>
  <si>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</si>
  <si>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</si>
  <si>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</si>
  <si>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</si>
  <si>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</si>
  <si>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</si>
  <si>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</si>
  <si>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</si>
  <si>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</si>
  <si>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</si>
  <si>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</si>
  <si>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</si>
  <si>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</si>
  <si>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</si>
  <si>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</si>
  <si>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</si>
  <si>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</si>
  <si>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</si>
  <si>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</si>
  <si>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</si>
  <si>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</si>
  <si>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</si>
  <si>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</si>
  <si>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</si>
  <si>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</si>
  <si>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</si>
  <si>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</si>
  <si>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</si>
  <si>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</si>
  <si>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</si>
  <si>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</si>
  <si>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</si>
  <si>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</si>
  <si>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</si>
  <si>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</si>
  <si>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</si>
  <si>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</si>
  <si>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</si>
  <si>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</si>
  <si>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</si>
  <si>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</si>
  <si>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</si>
  <si>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</si>
  <si>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</si>
  <si>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</si>
  <si>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</si>
  <si>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</si>
  <si>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</si>
  <si>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</si>
  <si>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</si>
  <si>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</si>
  <si>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</si>
  <si>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</si>
  <si>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</si>
  <si>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</si>
  <si>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</si>
  <si>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</si>
  <si>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</si>
  <si>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</si>
  <si>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</si>
  <si>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</si>
  <si>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</si>
  <si>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</si>
  <si>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</si>
  <si>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</si>
  <si>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</si>
  <si>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</si>
  <si>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</si>
  <si>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</si>
  <si>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</si>
  <si>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</si>
  <si>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</si>
  <si>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</si>
  <si>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</si>
  <si>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</si>
  <si>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</si>
  <si>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</si>
  <si>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</si>
  <si>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</si>
  <si>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</si>
  <si>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</si>
  <si>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</si>
  <si>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</si>
  <si>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</si>
  <si>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</si>
  <si>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</si>
  <si>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</si>
  <si>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</si>
  <si>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</si>
  <si>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</si>
  <si>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</si>
  <si>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</si>
  <si>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</si>
  <si>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</si>
  <si>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</si>
  <si>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</si>
  <si>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</si>
  <si>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</si>
  <si>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</si>
  <si>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</si>
  <si>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</si>
  <si>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</si>
  <si>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</si>
  <si>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</si>
  <si>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</si>
  <si>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</si>
  <si>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</si>
  <si>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</si>
  <si>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</si>
  <si>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</si>
  <si>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</si>
  <si>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</si>
  <si>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</si>
  <si>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</si>
  <si>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</si>
  <si>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</si>
  <si>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</si>
  <si>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</si>
  <si>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</si>
  <si>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</si>
  <si>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</si>
  <si>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</si>
  <si>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</si>
  <si>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</si>
  <si>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</si>
  <si>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</si>
  <si>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</si>
  <si>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</si>
  <si>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</si>
  <si>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</si>
  <si>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</si>
  <si>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</si>
  <si>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</si>
  <si>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</si>
  <si>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</si>
  <si>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</si>
  <si>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</si>
  <si>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</si>
  <si>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</si>
  <si>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</si>
  <si>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</si>
  <si>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</si>
  <si>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</si>
  <si>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</si>
  <si>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</si>
  <si>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</si>
  <si>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</si>
  <si>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</si>
  <si>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</si>
  <si>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</si>
  <si>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</si>
  <si>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</si>
  <si>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</si>
  <si>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</si>
  <si>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</si>
  <si>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</si>
  <si>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</si>
  <si>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</si>
  <si>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</si>
  <si>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</si>
  <si>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</si>
  <si>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</si>
  <si>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</si>
  <si>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</si>
  <si>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</si>
  <si>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</si>
  <si>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</si>
  <si>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</si>
  <si>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</si>
  <si>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</si>
  <si>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</si>
  <si>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</si>
  <si>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</si>
  <si>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</si>
  <si>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</si>
  <si>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</si>
  <si>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</si>
  <si>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</si>
  <si>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</si>
  <si>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</si>
  <si>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</si>
  <si>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</si>
  <si>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</si>
  <si>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</si>
  <si>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</si>
  <si>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</si>
  <si>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</si>
  <si>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</si>
  <si>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</si>
  <si>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</si>
  <si>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</si>
  <si>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</si>
  <si>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</si>
  <si>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</si>
  <si>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</si>
  <si>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</si>
  <si>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</si>
  <si>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</si>
  <si>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</si>
  <si>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</si>
  <si>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</si>
  <si>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</si>
  <si>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</si>
  <si>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</si>
  <si>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</si>
  <si>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</si>
  <si>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</si>
  <si>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</si>
  <si>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</si>
  <si>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</si>
  <si>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</si>
  <si>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</si>
  <si>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</si>
  <si>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</si>
  <si>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</si>
  <si>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</si>
  <si>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</si>
  <si>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</si>
  <si>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</si>
  <si>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</si>
  <si>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</si>
  <si>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</si>
  <si>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</si>
  <si>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</si>
  <si>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</si>
  <si>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</si>
  <si>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</si>
  <si>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</si>
  <si>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</si>
  <si>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</si>
  <si>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</si>
  <si>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</si>
  <si>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</si>
  <si>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</si>
  <si>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</si>
  <si>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</si>
  <si>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</si>
  <si>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</si>
  <si>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</si>
  <si>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</si>
  <si>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</si>
  <si>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</si>
  <si>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</si>
  <si>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</si>
  <si>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</si>
  <si>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</si>
  <si>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</si>
  <si>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</si>
  <si>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</si>
  <si>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</si>
  <si>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</si>
  <si>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</si>
  <si>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</si>
  <si>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</si>
  <si>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</si>
  <si>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</si>
  <si>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</si>
  <si>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</si>
  <si>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</si>
  <si>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</si>
  <si>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</si>
  <si>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</si>
  <si>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</si>
  <si>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</si>
  <si>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</si>
  <si>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</si>
  <si>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</si>
  <si>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</si>
  <si>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</si>
  <si>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</si>
  <si>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</si>
  <si>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</si>
  <si>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</si>
  <si>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</si>
  <si>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</si>
  <si>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</si>
  <si>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</si>
  <si>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</si>
  <si>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</si>
  <si>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</si>
  <si>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</si>
  <si>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</si>
  <si>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</si>
  <si>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</si>
  <si>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</si>
  <si>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</si>
  <si>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</si>
  <si>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</si>
  <si>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</si>
  <si>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</si>
  <si>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</si>
  <si>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</si>
  <si>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</si>
  <si>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</si>
  <si>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</si>
  <si>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</si>
  <si>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</si>
  <si>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</si>
  <si>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</si>
  <si>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</si>
  <si>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</si>
  <si>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</si>
  <si>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</si>
  <si>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</si>
  <si>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</si>
  <si>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</si>
  <si>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</si>
  <si>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</si>
  <si>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</si>
  <si>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</si>
  <si>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</si>
  <si>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</si>
  <si>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</si>
  <si>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</si>
  <si>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</si>
  <si>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</si>
  <si>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</si>
  <si>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</si>
  <si>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</si>
  <si>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</si>
  <si>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</si>
  <si>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</si>
  <si>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</si>
  <si>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</si>
  <si>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</si>
  <si>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</si>
  <si>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</si>
  <si>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</si>
  <si>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</si>
  <si>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</si>
  <si>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</si>
  <si>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</si>
  <si>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</si>
  <si>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</si>
  <si>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</si>
  <si>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</si>
  <si>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</si>
  <si>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</si>
  <si>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</si>
  <si>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</si>
  <si>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</si>
  <si>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</si>
  <si>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</si>
  <si>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</si>
  <si>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</si>
  <si>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</si>
  <si>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</si>
  <si>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</si>
  <si>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</si>
  <si>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</si>
  <si>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</si>
  <si>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</si>
  <si>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</si>
  <si>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</si>
  <si>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</si>
  <si>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</si>
  <si>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</si>
  <si>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</si>
  <si>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</si>
  <si>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</si>
  <si>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</si>
  <si>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</si>
  <si>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</si>
  <si>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</si>
  <si>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</si>
  <si>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</si>
  <si>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</si>
  <si>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</si>
  <si>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</si>
  <si>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</si>
  <si>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</si>
  <si>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</si>
  <si>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</si>
  <si>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</si>
  <si>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</si>
  <si>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</si>
  <si>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</si>
  <si>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</si>
  <si>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</si>
  <si>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</si>
  <si>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</si>
  <si>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</si>
  <si>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</si>
  <si>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</si>
  <si>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</si>
  <si>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</si>
  <si>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</si>
  <si>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</si>
  <si>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</si>
  <si>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</si>
  <si>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</si>
  <si>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</si>
  <si>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</si>
  <si>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</si>
  <si>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</si>
  <si>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</si>
  <si>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</si>
  <si>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</si>
  <si>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</si>
  <si>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</si>
  <si>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</si>
  <si>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</si>
  <si>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</si>
  <si>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</si>
  <si>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</si>
  <si>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</si>
  <si>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</si>
  <si>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</si>
  <si>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</si>
  <si>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</si>
  <si>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</si>
  <si>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</si>
  <si>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</si>
  <si>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</si>
  <si>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</si>
  <si>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</si>
  <si>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</si>
  <si>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</si>
  <si>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</si>
  <si>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</si>
  <si>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</si>
  <si>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</si>
  <si>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</si>
  <si>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</si>
  <si>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</si>
  <si>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</si>
  <si>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</si>
  <si>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</si>
  <si>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</si>
  <si>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</si>
  <si>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</si>
  <si>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</si>
  <si>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</si>
  <si>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</si>
  <si>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</si>
  <si>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</si>
  <si>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</si>
  <si>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</si>
  <si>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</si>
  <si>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</si>
  <si>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</si>
  <si>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</si>
  <si>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</si>
  <si>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</si>
  <si>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</si>
  <si>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</si>
  <si>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</si>
  <si>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</si>
  <si>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</si>
  <si>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</si>
  <si>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</si>
  <si>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</si>
  <si>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</si>
  <si>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</si>
  <si>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</si>
  <si>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</si>
  <si>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</si>
  <si>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</si>
  <si>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</si>
  <si>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</si>
  <si>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</si>
  <si>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</si>
  <si>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</si>
  <si>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</si>
  <si>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</si>
  <si>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</si>
  <si>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</si>
  <si>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</si>
  <si>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</si>
  <si>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</si>
  <si>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</si>
  <si>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</si>
  <si>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</si>
  <si>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</si>
  <si>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</si>
  <si>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</si>
  <si>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</si>
  <si>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</si>
  <si>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</si>
  <si>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</si>
  <si>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</si>
  <si>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</si>
  <si>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</si>
  <si>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</si>
  <si>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</si>
  <si>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</si>
  <si>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</si>
  <si>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</si>
  <si>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</si>
  <si>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</si>
  <si>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</si>
  <si>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</si>
  <si>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</si>
  <si>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</si>
  <si>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</si>
  <si>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</si>
  <si>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</si>
  <si>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</si>
  <si>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</si>
  <si>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</si>
  <si>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</si>
  <si>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</si>
  <si>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</si>
  <si>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</si>
  <si>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</si>
  <si>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</si>
  <si>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</si>
  <si>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</si>
  <si>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</si>
  <si>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</si>
  <si>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</si>
  <si>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</si>
  <si>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</si>
  <si>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</si>
  <si>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</si>
  <si>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</si>
  <si>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</si>
  <si>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</si>
  <si>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</si>
  <si>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</si>
  <si>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</si>
  <si>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</si>
  <si>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</si>
  <si>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</si>
  <si>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</si>
  <si>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</si>
  <si>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</si>
  <si>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</si>
  <si>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</si>
  <si>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</si>
  <si>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</si>
  <si>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</si>
  <si>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</si>
  <si>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</si>
  <si>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</si>
  <si>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</si>
  <si>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</si>
  <si>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</si>
  <si>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</si>
  <si>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</si>
  <si>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</si>
  <si>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</si>
  <si>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</si>
  <si>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</si>
  <si>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</si>
  <si>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</si>
  <si>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</si>
  <si>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</si>
  <si>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</si>
  <si>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</si>
  <si>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</si>
  <si>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</si>
  <si>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</si>
  <si>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</si>
  <si>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</si>
  <si>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</si>
  <si>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</si>
  <si>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</si>
  <si>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</si>
  <si>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</si>
  <si>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</si>
  <si>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</si>
  <si>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</si>
  <si>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</si>
  <si>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</si>
  <si>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</si>
  <si>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</si>
  <si>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</si>
  <si>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</si>
  <si>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</si>
  <si>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</si>
  <si>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</si>
  <si>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</si>
  <si>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</si>
  <si>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</si>
  <si>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</si>
  <si>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</si>
  <si>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</si>
  <si>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</si>
  <si>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</si>
  <si>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</si>
  <si>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</si>
  <si>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</si>
  <si>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</si>
  <si>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</si>
  <si>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</si>
  <si>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</si>
  <si>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</si>
  <si>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</si>
  <si>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</si>
  <si>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</si>
  <si>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</si>
  <si>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</si>
  <si>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</si>
  <si>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</si>
  <si>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</si>
  <si>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</si>
  <si>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</si>
  <si>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</si>
  <si>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</si>
  <si>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</si>
  <si>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</si>
  <si>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</si>
  <si>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</si>
  <si>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</si>
  <si>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</si>
  <si>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</si>
  <si>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</si>
  <si>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</si>
  <si>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</si>
  <si>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</si>
  <si>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</si>
  <si>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</si>
  <si>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</si>
  <si>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</si>
  <si>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</si>
  <si>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</si>
  <si>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</si>
  <si>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</si>
  <si>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</si>
  <si>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</si>
  <si>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</si>
  <si>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</si>
  <si>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</si>
  <si>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</si>
  <si>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</si>
  <si>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</si>
  <si>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</si>
  <si>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</si>
  <si>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</si>
  <si>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</si>
  <si>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</si>
  <si>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</si>
  <si>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</si>
  <si>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</si>
  <si>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</si>
  <si>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</si>
  <si>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</si>
  <si>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</si>
  <si>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</si>
  <si>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</si>
  <si>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</si>
  <si>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</si>
  <si>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</si>
  <si>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</si>
  <si>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</si>
  <si>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</si>
  <si>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</si>
  <si>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</si>
  <si>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</si>
  <si>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</si>
  <si>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</si>
  <si>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</si>
  <si>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</si>
  <si>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</si>
  <si>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</si>
  <si>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</si>
  <si>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</si>
  <si>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</si>
  <si>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</si>
  <si>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</si>
  <si>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</si>
  <si>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</si>
  <si>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</si>
  <si>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</si>
  <si>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</si>
  <si>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</si>
  <si>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</si>
  <si>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</si>
  <si>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</si>
  <si>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</si>
  <si>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</si>
  <si>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</si>
  <si>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</si>
  <si>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</si>
  <si>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</si>
  <si>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</si>
  <si>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</si>
  <si>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</si>
  <si>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</si>
  <si>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</si>
  <si>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</si>
  <si>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</si>
  <si>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</si>
  <si>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</si>
  <si>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</si>
  <si>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</si>
  <si>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</si>
  <si>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</si>
  <si>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</si>
  <si>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</si>
  <si>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</si>
  <si>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</si>
  <si>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</si>
  <si>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</si>
  <si>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</si>
  <si>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</si>
  <si>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</si>
  <si>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</si>
  <si>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</si>
  <si>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</si>
  <si>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</si>
  <si>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</si>
  <si>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</si>
  <si>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</si>
  <si>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</si>
  <si>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</si>
  <si>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</si>
  <si>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</si>
  <si>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</si>
  <si>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</si>
  <si>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</si>
  <si>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</si>
  <si>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</si>
  <si>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</si>
  <si>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</si>
  <si>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</si>
  <si>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</si>
  <si>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</si>
  <si>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</si>
  <si>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</si>
  <si>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</si>
  <si>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</si>
  <si>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</si>
  <si>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</si>
  <si>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</si>
  <si>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</si>
  <si>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</si>
  <si>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</si>
  <si>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</si>
  <si>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</si>
  <si>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</si>
  <si>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</si>
  <si>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</si>
  <si>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</si>
  <si>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</si>
  <si>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</si>
  <si>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</si>
  <si>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</si>
  <si>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</si>
  <si>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</si>
  <si>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</si>
  <si>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</si>
  <si>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</si>
  <si>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</si>
  <si>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</si>
  <si>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</si>
  <si>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</si>
  <si>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</si>
  <si>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</si>
  <si>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</si>
  <si>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</si>
  <si>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</si>
  <si>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</si>
  <si>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</si>
  <si>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</si>
  <si>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</si>
  <si>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</si>
  <si>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</si>
  <si>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</si>
  <si>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</si>
  <si>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</si>
  <si>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</si>
  <si>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</si>
  <si>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</si>
  <si>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</si>
  <si>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</si>
  <si>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</si>
  <si>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</si>
  <si>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</si>
  <si>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</si>
  <si>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</si>
  <si>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</si>
  <si>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</si>
  <si>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</si>
  <si>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</si>
  <si>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</si>
  <si>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</si>
  <si>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</si>
  <si>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</si>
  <si>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</si>
  <si>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</si>
  <si>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</si>
  <si>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</si>
  <si>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</si>
  <si>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</si>
  <si>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</si>
  <si>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</si>
  <si>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</si>
  <si>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</si>
  <si>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</si>
  <si>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</si>
  <si>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</si>
  <si>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</si>
  <si>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</si>
  <si>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</si>
  <si>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</si>
  <si>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</si>
  <si>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</si>
  <si>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</si>
  <si>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</si>
  <si>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</si>
  <si>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</si>
  <si>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</si>
  <si>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</si>
  <si>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</si>
  <si>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</si>
  <si>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</si>
  <si>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</si>
  <si>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</si>
  <si>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</si>
  <si>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</si>
  <si>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</si>
  <si>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</si>
  <si>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</si>
  <si>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</si>
  <si>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</si>
  <si>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</si>
  <si>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</si>
  <si>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</si>
  <si>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</si>
  <si>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</si>
  <si>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</si>
  <si>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</si>
  <si>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</si>
  <si>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</si>
  <si>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</si>
  <si>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</si>
  <si>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</si>
  <si>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</si>
  <si>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</si>
  <si>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</si>
  <si>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</si>
  <si>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</si>
  <si>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</si>
  <si>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</si>
  <si>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</si>
  <si>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</si>
  <si>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</si>
  <si>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</si>
  <si>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</si>
  <si>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</si>
  <si>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</si>
  <si>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</si>
  <si>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</si>
  <si>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</si>
  <si>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</si>
  <si>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</si>
  <si>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</si>
  <si>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</si>
  <si>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</si>
  <si>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</si>
  <si>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</si>
  <si>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</si>
  <si>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</si>
  <si>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</si>
  <si>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</si>
  <si>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</si>
  <si>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</si>
  <si>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</si>
  <si>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</si>
  <si>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</si>
  <si>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</si>
  <si>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</si>
  <si>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</si>
  <si>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</si>
  <si>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</si>
  <si>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</si>
  <si>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</si>
  <si>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</si>
  <si>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</si>
  <si>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</si>
  <si>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</si>
  <si>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</si>
  <si>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</si>
  <si>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</si>
  <si>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</si>
  <si>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</si>
  <si>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</si>
  <si>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</si>
  <si>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</si>
  <si>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</si>
  <si>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</si>
  <si>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</si>
  <si>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</si>
  <si>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</si>
  <si>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</si>
  <si>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</si>
  <si>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</si>
  <si>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</si>
  <si>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</si>
  <si>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</si>
  <si>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</si>
  <si>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</si>
  <si>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</si>
  <si>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</si>
  <si>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</si>
  <si>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</si>
  <si>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</si>
  <si>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</si>
  <si>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</si>
  <si>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</si>
  <si>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</si>
  <si>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</si>
  <si>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</si>
  <si>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</si>
  <si>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</si>
  <si>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</si>
  <si>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</si>
  <si>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</si>
  <si>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</si>
  <si>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</si>
  <si>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</si>
  <si>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</si>
  <si>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</si>
  <si>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</si>
  <si>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</si>
  <si>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</si>
  <si>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</si>
  <si>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</si>
  <si>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</si>
  <si>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</si>
  <si>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</si>
  <si>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</si>
  <si>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</si>
  <si>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</si>
  <si>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</si>
  <si>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</si>
  <si>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</si>
  <si>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</si>
  <si>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</si>
  <si>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</si>
  <si>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</si>
  <si>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</si>
  <si>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</si>
  <si>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</si>
  <si>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</si>
  <si>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</si>
  <si>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</si>
  <si>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</si>
  <si>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</si>
  <si>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</si>
  <si>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</si>
  <si>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</si>
  <si>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</si>
  <si>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</si>
  <si>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</si>
  <si>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</si>
  <si>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</si>
  <si>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</si>
  <si>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</si>
  <si>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</si>
  <si>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</si>
  <si>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</si>
  <si>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</si>
  <si>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</si>
  <si>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</si>
  <si>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</si>
  <si>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</si>
  <si>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</si>
  <si>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</si>
  <si>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</si>
  <si>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</si>
  <si>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</si>
  <si>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</si>
  <si>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</si>
  <si>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</si>
  <si>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</si>
  <si>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</si>
  <si>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</si>
  <si>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</si>
  <si>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</si>
  <si>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</si>
  <si>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</si>
  <si>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</si>
  <si>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</si>
  <si>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</si>
  <si>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</si>
  <si>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</si>
  <si>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</si>
  <si>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</si>
  <si>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</si>
  <si>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</si>
  <si>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</si>
  <si>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</si>
  <si>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</si>
  <si>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</si>
  <si>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</si>
  <si>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</si>
  <si>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</si>
  <si>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</si>
  <si>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</si>
  <si>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</si>
  <si>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</si>
  <si>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</si>
  <si>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</si>
  <si>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</si>
  <si>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</si>
  <si>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</si>
  <si>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</si>
  <si>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</si>
  <si>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</si>
  <si>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</si>
  <si>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</si>
  <si>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</si>
  <si>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</si>
  <si>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</si>
  <si>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</si>
  <si>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</si>
  <si>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</si>
  <si>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</si>
  <si>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</si>
  <si>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</si>
  <si>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</si>
  <si>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</si>
  <si>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</si>
  <si>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</si>
  <si>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</si>
  <si>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</si>
  <si>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</si>
  <si>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</si>
  <si>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</si>
  <si>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</si>
  <si>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</si>
  <si>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</si>
  <si>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</si>
  <si>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</si>
  <si>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</si>
  <si>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</si>
  <si>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</si>
  <si>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</si>
  <si>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</si>
  <si>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</si>
  <si>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</si>
  <si>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</si>
  <si>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</si>
  <si>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</si>
  <si>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</si>
  <si>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</si>
  <si>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</si>
  <si>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</si>
  <si>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</si>
  <si>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</si>
  <si>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</si>
  <si>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</si>
  <si>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</si>
  <si>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</si>
  <si>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</si>
  <si>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</si>
  <si>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</si>
  <si>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</si>
  <si>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</si>
  <si>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</si>
  <si>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</si>
  <si>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</si>
  <si>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</si>
  <si>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</si>
  <si>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</si>
  <si>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</si>
  <si>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</si>
  <si>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</si>
  <si>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</si>
  <si>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</si>
  <si>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</si>
  <si>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</si>
  <si>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</si>
  <si>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</si>
  <si>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</si>
  <si>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</si>
  <si>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</si>
  <si>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</si>
  <si>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</si>
  <si>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</si>
  <si>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</si>
  <si>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</si>
  <si>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</si>
  <si>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</si>
  <si>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</si>
  <si>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</si>
  <si>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</si>
  <si>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</si>
  <si>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</si>
  <si>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</si>
  <si>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</si>
  <si>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</si>
  <si>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</si>
  <si>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</si>
  <si>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</si>
  <si>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</si>
  <si>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</si>
  <si>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</si>
  <si>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</si>
  <si>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</si>
  <si>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</si>
  <si>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</si>
  <si>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</si>
  <si>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</si>
  <si>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</si>
  <si>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</si>
  <si>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</si>
  <si>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</si>
  <si>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</si>
  <si>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</si>
  <si>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</si>
  <si>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</si>
  <si>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</si>
  <si>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</si>
  <si>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</si>
  <si>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</si>
  <si>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</si>
  <si>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</si>
  <si>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</si>
  <si>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</si>
  <si>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</si>
  <si>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</si>
  <si>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</si>
  <si>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</si>
  <si>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</si>
  <si>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</si>
  <si>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</si>
  <si>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</si>
  <si>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</si>
  <si>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</si>
  <si>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</si>
  <si>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</si>
  <si>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</si>
  <si>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</si>
  <si>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</si>
  <si>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</si>
  <si>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</si>
  <si>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</si>
  <si>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</si>
  <si>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</si>
  <si>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</si>
  <si>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</si>
  <si>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</si>
  <si>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</si>
  <si>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</si>
  <si>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</si>
  <si>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</si>
  <si>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</si>
  <si>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</si>
  <si>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</si>
  <si>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</si>
  <si>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</si>
  <si>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</si>
  <si>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</si>
  <si>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</si>
  <si>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</si>
  <si>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</si>
  <si>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</si>
  <si>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</si>
  <si>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</si>
  <si>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</si>
  <si>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</si>
  <si>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</si>
  <si>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</si>
  <si>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</si>
  <si>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</si>
  <si>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</si>
  <si>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</si>
  <si>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</si>
  <si>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</si>
  <si>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</si>
  <si>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</si>
  <si>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</si>
  <si>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</si>
  <si>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</si>
  <si>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</si>
  <si>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</si>
  <si>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</si>
  <si>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</si>
  <si>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</si>
  <si>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</si>
  <si>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</si>
  <si>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</si>
  <si>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</si>
  <si>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</si>
  <si>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</si>
  <si>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</si>
  <si>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</si>
  <si>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</si>
  <si>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</si>
  <si>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</si>
  <si>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</si>
  <si>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</si>
  <si>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</si>
  <si>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</si>
  <si>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</si>
  <si>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</si>
  <si>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</si>
  <si>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</si>
  <si>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</si>
  <si>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</si>
  <si>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</si>
  <si>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</si>
  <si>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</si>
  <si>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</si>
  <si>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</si>
  <si>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</si>
  <si>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</si>
  <si>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</si>
  <si>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</si>
  <si>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</si>
  <si>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</si>
  <si>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</si>
  <si>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</si>
  <si>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</si>
  <si>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</si>
  <si>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</si>
  <si>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</si>
  <si>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</si>
  <si>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</si>
  <si>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</si>
  <si>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</si>
  <si>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</si>
  <si>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</si>
  <si>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</si>
  <si>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</si>
  <si>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</si>
  <si>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</si>
  <si>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</si>
  <si>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</si>
  <si>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</si>
  <si>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</si>
  <si>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</si>
  <si>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</si>
  <si>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</si>
  <si>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</si>
  <si>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</si>
  <si>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</si>
  <si>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</si>
  <si>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</si>
  <si>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</si>
  <si>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</si>
  <si>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</si>
  <si>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</si>
  <si>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</si>
  <si>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</si>
  <si>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</si>
  <si>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</si>
  <si>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</si>
  <si>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</si>
  <si>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</si>
  <si>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</si>
  <si>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</si>
  <si>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</si>
  <si>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</si>
  <si>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</si>
  <si>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</si>
  <si>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</si>
  <si>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</si>
  <si>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</si>
  <si>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</si>
  <si>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</si>
  <si>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</si>
  <si>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</si>
  <si>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</si>
  <si>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</si>
  <si>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</si>
  <si>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</si>
  <si>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</si>
  <si>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</si>
  <si>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</si>
  <si>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</si>
  <si>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</si>
  <si>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</si>
  <si>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</si>
  <si>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</si>
  <si>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</si>
  <si>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</si>
  <si>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</si>
  <si>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</si>
  <si>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</si>
  <si>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</si>
  <si>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</si>
  <si>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</si>
  <si>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</si>
  <si>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</si>
  <si>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</si>
  <si>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</si>
  <si>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</si>
  <si>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</si>
  <si>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</si>
  <si>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</si>
  <si>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</si>
  <si>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</si>
  <si>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</si>
  <si>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</si>
  <si>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</si>
  <si>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</si>
  <si>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</si>
  <si>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</si>
  <si>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</si>
  <si>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</si>
  <si>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</si>
  <si>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</si>
  <si>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</si>
  <si>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</si>
  <si>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</si>
  <si>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</si>
  <si>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</si>
  <si>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</si>
  <si>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</si>
  <si>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</si>
  <si>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</si>
  <si>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</si>
  <si>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</si>
  <si>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</si>
  <si>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</si>
  <si>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</si>
  <si>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</si>
  <si>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</si>
  <si>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</si>
  <si>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</si>
  <si>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</si>
  <si>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</si>
  <si>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</si>
  <si>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</si>
  <si>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</si>
  <si>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</si>
  <si>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</si>
  <si>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</si>
  <si>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</si>
  <si>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</si>
  <si>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</si>
  <si>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</si>
  <si>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</si>
  <si>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</si>
  <si>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</si>
  <si>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</si>
  <si>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</si>
  <si>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</si>
  <si>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</si>
  <si>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</si>
  <si>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</si>
  <si>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</si>
  <si>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</si>
  <si>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</si>
  <si>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</si>
  <si>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</si>
  <si>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</si>
  <si>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</si>
  <si>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</si>
  <si>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</si>
  <si>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</si>
  <si>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</si>
  <si>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</si>
  <si>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</si>
  <si>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</si>
  <si>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</si>
  <si>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</si>
  <si>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</si>
  <si>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</si>
  <si>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</si>
  <si>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</si>
  <si>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</si>
  <si>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</si>
  <si>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</si>
  <si>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</si>
  <si>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</si>
  <si>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</si>
  <si>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</si>
  <si>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</si>
  <si>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</si>
  <si>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</si>
  <si>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</si>
  <si>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</si>
  <si>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</si>
  <si>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</si>
  <si>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</si>
  <si>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</si>
  <si>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</si>
  <si>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</si>
  <si>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</si>
  <si>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</si>
  <si>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</si>
  <si>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</si>
  <si>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</si>
  <si>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</si>
  <si>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</si>
  <si>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</si>
  <si>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</si>
  <si>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</si>
  <si>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</si>
  <si>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</si>
  <si>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</si>
  <si>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</si>
  <si>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</si>
  <si>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</si>
  <si>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</si>
  <si>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</si>
  <si>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</si>
  <si>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</si>
  <si>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</si>
  <si>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</si>
  <si>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</si>
  <si>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</si>
  <si>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</si>
  <si>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</si>
  <si>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</si>
  <si>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</si>
  <si>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</si>
  <si>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</si>
  <si>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</si>
  <si>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</si>
  <si>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</si>
  <si>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</si>
  <si>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</si>
  <si>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</si>
  <si>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</si>
  <si>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</si>
  <si>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</si>
  <si>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</si>
  <si>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</si>
  <si>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</si>
  <si>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</si>
  <si>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</si>
  <si>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</si>
  <si>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</si>
  <si>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</si>
  <si>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</si>
  <si>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</si>
  <si>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</si>
  <si>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</si>
  <si>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</si>
  <si>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</si>
  <si>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</si>
  <si>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</si>
  <si>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</si>
  <si>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</si>
  <si>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</si>
  <si>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</si>
  <si>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</si>
  <si>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</si>
  <si>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</si>
  <si>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</si>
  <si>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</si>
  <si>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</si>
  <si>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</si>
  <si>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</si>
  <si>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</si>
  <si>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</si>
  <si>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</si>
  <si>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</si>
  <si>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</si>
  <si>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</si>
  <si>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</si>
  <si>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</si>
  <si>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</si>
  <si>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</si>
  <si>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</si>
  <si>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</si>
  <si>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</si>
  <si>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</si>
  <si>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</si>
  <si>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</si>
  <si>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</si>
  <si>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</si>
  <si>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</si>
  <si>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</si>
  <si>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</si>
  <si>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</si>
  <si>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</si>
  <si>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</si>
  <si>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</si>
  <si>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</si>
  <si>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</si>
  <si>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</si>
  <si>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</si>
  <si>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</si>
  <si>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</si>
  <si>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</si>
  <si>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</si>
  <si>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</si>
  <si>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</si>
  <si>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</si>
  <si>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</si>
  <si>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</si>
  <si>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</si>
  <si>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</si>
  <si>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</si>
  <si>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</si>
  <si>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</si>
  <si>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</si>
  <si>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</si>
  <si>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</si>
  <si>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</si>
  <si>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</si>
  <si>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</si>
  <si>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</si>
  <si>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</si>
  <si>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</si>
  <si>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</si>
  <si>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</si>
  <si>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</si>
  <si>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</si>
  <si>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</si>
  <si>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</si>
  <si>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</si>
  <si>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</si>
  <si>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</si>
  <si>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</si>
  <si>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</si>
  <si>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</si>
  <si>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</si>
  <si>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</si>
  <si>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</si>
  <si>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</si>
  <si>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</si>
  <si>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</si>
  <si>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</si>
  <si>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</si>
  <si>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</si>
  <si>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</si>
  <si>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</si>
  <si>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</si>
  <si>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</si>
  <si>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</si>
  <si>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</si>
  <si>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</si>
  <si>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</si>
  <si>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</si>
  <si>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</si>
  <si>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</si>
  <si>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</si>
  <si>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</si>
  <si>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</si>
  <si>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</si>
  <si>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</si>
  <si>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</si>
  <si>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</si>
  <si>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</si>
  <si>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</si>
  <si>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</si>
  <si>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</si>
  <si>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</si>
  <si>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</si>
  <si>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</si>
  <si>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</si>
  <si>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</si>
  <si>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</si>
  <si>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</si>
  <si>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</si>
  <si>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</si>
  <si>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</si>
  <si>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</si>
  <si>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</si>
  <si>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</si>
  <si>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</si>
  <si>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</si>
  <si>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</si>
  <si>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</si>
  <si>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</si>
  <si>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</si>
  <si>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</si>
  <si>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</si>
  <si>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</si>
  <si>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</si>
  <si>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</si>
  <si>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</si>
  <si>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</si>
  <si>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</si>
  <si>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</si>
  <si>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</si>
  <si>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</si>
  <si>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</si>
  <si>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</si>
  <si>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</si>
  <si>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</si>
  <si>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</si>
  <si>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</si>
  <si>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</si>
  <si>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</si>
  <si>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</si>
  <si>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</si>
  <si>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</si>
  <si>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</si>
  <si>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</si>
  <si>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</si>
  <si>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</si>
  <si>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</si>
  <si>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</si>
  <si>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</si>
  <si>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</si>
  <si>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</si>
  <si>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</si>
  <si>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</si>
  <si>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</si>
  <si>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</si>
  <si>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</si>
  <si>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</si>
  <si>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</si>
  <si>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</si>
  <si>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</si>
  <si>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</si>
  <si>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</si>
  <si>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</si>
  <si>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</si>
  <si>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</si>
  <si>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</si>
  <si>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</si>
  <si>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</si>
  <si>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</si>
  <si>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</si>
  <si>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</si>
  <si>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</si>
  <si>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</si>
  <si>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</si>
  <si>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</si>
  <si>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</si>
  <si>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</si>
  <si>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</si>
  <si>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</si>
  <si>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</si>
  <si>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</si>
  <si>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</si>
  <si>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</si>
  <si>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</si>
  <si>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</si>
  <si>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</si>
  <si>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</si>
  <si>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</si>
  <si>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</si>
  <si>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</si>
  <si>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</si>
  <si>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</si>
  <si>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</si>
  <si>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</si>
  <si>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</si>
  <si>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</si>
  <si>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</si>
  <si>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</si>
  <si>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</si>
  <si>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</si>
  <si>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</si>
  <si>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</si>
  <si>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</si>
  <si>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</si>
  <si>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</si>
  <si>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</si>
  <si>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</si>
  <si>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</si>
  <si>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</si>
  <si>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</si>
  <si>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</si>
  <si>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</si>
  <si>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</si>
  <si>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</si>
  <si>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</si>
  <si>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</si>
  <si>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</si>
  <si>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</si>
  <si>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</si>
  <si>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</si>
  <si>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</si>
  <si>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</si>
  <si>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</si>
  <si>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</si>
  <si>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</si>
  <si>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</si>
  <si>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</si>
  <si>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</si>
  <si>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</si>
  <si>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</si>
  <si>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</si>
  <si>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</si>
  <si>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</si>
  <si>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</si>
  <si>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</si>
  <si>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</si>
  <si>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</si>
  <si>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</si>
  <si>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</si>
  <si>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</si>
  <si>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</si>
  <si>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</si>
  <si>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</si>
  <si>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</si>
  <si>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</si>
  <si>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</si>
  <si>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</si>
  <si>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</si>
  <si>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</si>
  <si>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</si>
  <si>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</si>
  <si>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</si>
  <si>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</si>
  <si>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</si>
  <si>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</si>
  <si>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</si>
  <si>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</si>
  <si>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</si>
  <si>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</si>
  <si>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</si>
  <si>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</si>
  <si>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</si>
  <si>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</si>
  <si>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</si>
  <si>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</si>
  <si>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</si>
  <si>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</si>
  <si>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</si>
  <si>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</si>
  <si>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</si>
  <si>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</si>
  <si>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</si>
  <si>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</si>
  <si>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</si>
  <si>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</si>
  <si>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</si>
  <si>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</si>
  <si>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</si>
  <si>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</si>
  <si>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</si>
  <si>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</si>
  <si>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</si>
  <si>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</si>
  <si>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</si>
  <si>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</si>
  <si>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</si>
  <si>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</si>
  <si>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</si>
  <si>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</si>
  <si>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</si>
  <si>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</si>
  <si>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</si>
  <si>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</si>
  <si>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</si>
  <si>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</si>
  <si>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</si>
  <si>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</si>
  <si>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</si>
  <si>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</si>
  <si>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</si>
  <si>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</si>
  <si>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</si>
  <si>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</si>
  <si>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</si>
  <si>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</si>
  <si>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</si>
  <si>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</si>
  <si>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</si>
  <si>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</si>
  <si>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</si>
  <si>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</si>
  <si>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</si>
  <si>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</si>
  <si>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</si>
  <si>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</si>
  <si>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</si>
  <si>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</si>
  <si>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</si>
  <si>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</si>
  <si>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</si>
  <si>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</si>
  <si>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</si>
  <si>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</si>
  <si>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</si>
  <si>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</si>
  <si>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</si>
  <si>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</si>
  <si>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</si>
  <si>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</si>
  <si>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</si>
  <si>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</si>
  <si>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</si>
  <si>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</si>
  <si>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</si>
  <si>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</si>
  <si>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</si>
  <si>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</si>
  <si>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</si>
  <si>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</si>
  <si>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</si>
  <si>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</si>
  <si>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</si>
  <si>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</si>
  <si>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</si>
  <si>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</si>
  <si>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</si>
  <si>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</si>
  <si>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</si>
  <si>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</si>
  <si>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</si>
  <si>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</si>
  <si>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</si>
  <si>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</si>
  <si>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</si>
  <si>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</si>
  <si>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</si>
  <si>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</si>
  <si>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</si>
  <si>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</si>
  <si>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</si>
  <si>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</si>
  <si>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</si>
  <si>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</si>
  <si>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</si>
  <si>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</si>
  <si>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</si>
  <si>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</si>
  <si>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</si>
  <si>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</si>
  <si>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</si>
  <si>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</si>
  <si>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</si>
  <si>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</si>
  <si>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</si>
  <si>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</si>
  <si>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</si>
  <si>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</si>
  <si>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</si>
  <si>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</si>
  <si>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</si>
  <si>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</si>
  <si>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</si>
  <si>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</si>
  <si>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</si>
  <si>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</si>
  <si>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</si>
  <si>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</si>
  <si>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</si>
  <si>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</si>
  <si>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</si>
  <si>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</si>
  <si>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</si>
  <si>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</si>
  <si>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</si>
  <si>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</si>
  <si>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</si>
  <si>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</si>
  <si>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</si>
  <si>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</si>
  <si>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</si>
  <si>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</si>
  <si>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</si>
  <si>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</si>
  <si>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</si>
  <si>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</si>
  <si>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</si>
  <si>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</si>
  <si>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</si>
  <si>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</si>
  <si>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</si>
  <si>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</si>
  <si>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</si>
  <si>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</si>
  <si>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</si>
  <si>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</si>
  <si>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</si>
  <si>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</si>
  <si>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</si>
  <si>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</si>
  <si>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</si>
  <si>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</si>
  <si>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</si>
  <si>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</si>
  <si>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</si>
  <si>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</si>
  <si>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</si>
  <si>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</si>
  <si>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</si>
  <si>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</si>
  <si>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</si>
  <si>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</si>
  <si>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</si>
  <si>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</si>
  <si>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</si>
  <si>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</si>
  <si>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</si>
  <si>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</si>
  <si>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</si>
  <si>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</si>
  <si>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</si>
  <si>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</si>
  <si>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</si>
  <si>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</si>
  <si>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</si>
  <si>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</si>
  <si>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</si>
  <si>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</si>
  <si>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</si>
  <si>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</si>
  <si>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</si>
  <si>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</si>
  <si>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</si>
  <si>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</si>
  <si>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</si>
  <si>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</si>
  <si>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</si>
  <si>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</si>
  <si>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</si>
  <si>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</si>
  <si>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</si>
  <si>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</si>
  <si>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</si>
  <si>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</si>
  <si>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</si>
  <si>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</si>
  <si>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</si>
  <si>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</si>
  <si>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</si>
  <si>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</si>
  <si>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</si>
  <si>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</si>
  <si>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</si>
  <si>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</si>
  <si>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</si>
  <si>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</si>
  <si>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</si>
  <si>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</si>
  <si>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</si>
  <si>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</si>
  <si>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</si>
  <si>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</si>
  <si>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</si>
  <si>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</si>
  <si>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</si>
  <si>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</si>
  <si>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</si>
  <si>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</si>
  <si>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</si>
  <si>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</si>
  <si>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</si>
  <si>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</si>
  <si>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</si>
  <si>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</si>
  <si>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</si>
  <si>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</si>
  <si>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</si>
  <si>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</si>
  <si>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</si>
  <si>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</si>
  <si>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</si>
  <si>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</si>
  <si>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</si>
  <si>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</si>
  <si>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</si>
  <si>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</si>
  <si>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</si>
  <si>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</si>
  <si>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</si>
  <si>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</si>
  <si>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</si>
  <si>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</si>
  <si>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</si>
  <si>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</si>
  <si>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</si>
  <si>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</si>
  <si>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</si>
  <si>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</si>
  <si>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</si>
  <si>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</si>
  <si>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</si>
  <si>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</si>
  <si>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</si>
  <si>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</si>
  <si>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</si>
  <si>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</si>
  <si>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</si>
  <si>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</si>
  <si>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</si>
  <si>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</si>
  <si>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</si>
  <si>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</si>
  <si>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</si>
  <si>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</si>
  <si>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</si>
  <si>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</si>
  <si>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</si>
  <si>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</si>
  <si>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</si>
  <si>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</si>
  <si>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</si>
  <si>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</si>
  <si>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</si>
  <si>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</si>
  <si>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</si>
  <si>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</si>
  <si>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</si>
  <si>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</si>
  <si>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</si>
  <si>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</si>
  <si>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</si>
  <si>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</si>
  <si>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</si>
  <si>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</si>
  <si>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</si>
  <si>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</si>
  <si>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</si>
  <si>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</si>
  <si>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</si>
  <si>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</si>
  <si>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</si>
  <si>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</si>
  <si>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</si>
  <si>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</si>
  <si>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</si>
  <si>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</si>
  <si>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</si>
  <si>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</si>
  <si>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</si>
  <si>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</si>
  <si>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</si>
  <si>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</si>
  <si>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</si>
  <si>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</si>
  <si>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</si>
  <si>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</si>
  <si>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</si>
  <si>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</si>
  <si>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</si>
  <si>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</si>
  <si>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</si>
  <si>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</si>
  <si>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</si>
  <si>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</si>
  <si>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</si>
  <si>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</si>
  <si>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</si>
  <si>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</si>
  <si>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</si>
  <si>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</si>
  <si>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</si>
  <si>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</si>
  <si>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</si>
  <si>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</si>
  <si>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</si>
  <si>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</si>
  <si>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</si>
  <si>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</si>
  <si>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</si>
  <si>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</si>
  <si>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</si>
  <si>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</si>
  <si>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</si>
  <si>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</si>
  <si>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</si>
  <si>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</si>
  <si>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</si>
  <si>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</si>
  <si>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</si>
  <si>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</si>
  <si>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</si>
  <si>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</si>
  <si>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</si>
  <si>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</si>
  <si>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</si>
  <si>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</si>
  <si>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</si>
  <si>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</si>
  <si>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</si>
  <si>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</si>
  <si>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</si>
  <si>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</si>
  <si>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</si>
  <si>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</si>
  <si>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</si>
  <si>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</si>
  <si>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</si>
  <si>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</si>
  <si>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</si>
  <si>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</si>
  <si>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</si>
  <si>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</si>
  <si>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</si>
  <si>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</si>
  <si>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</si>
  <si>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</si>
  <si>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</si>
  <si>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</si>
  <si>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</si>
  <si>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</si>
  <si>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</si>
  <si>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</si>
  <si>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</si>
  <si>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</si>
  <si>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</si>
  <si>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</si>
  <si>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</si>
  <si>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</si>
  <si>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</si>
  <si>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</si>
  <si>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</si>
  <si>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</si>
  <si>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</si>
  <si>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</si>
  <si>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</si>
  <si>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</si>
  <si>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</si>
  <si>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</si>
  <si>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</si>
  <si>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</si>
  <si>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</si>
  <si>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</si>
  <si>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</si>
  <si>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</si>
  <si>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</si>
  <si>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</si>
  <si>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</si>
  <si>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</si>
  <si>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</si>
  <si>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</si>
  <si>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</si>
  <si>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</si>
  <si>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</si>
  <si>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</si>
  <si>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</si>
  <si>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</si>
  <si>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</si>
  <si>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</si>
  <si>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</si>
  <si>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</si>
  <si>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</si>
  <si>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</si>
  <si>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</si>
  <si>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</si>
  <si>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</si>
  <si>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</si>
  <si>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</si>
  <si>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</si>
  <si>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</si>
  <si>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</si>
  <si>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</si>
  <si>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</si>
  <si>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</si>
  <si>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</si>
  <si>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</si>
  <si>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</si>
  <si>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</si>
  <si>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</si>
  <si>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</si>
  <si>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</si>
  <si>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</si>
  <si>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</si>
  <si>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</si>
  <si>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</si>
  <si>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</si>
  <si>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</si>
  <si>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</si>
  <si>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</si>
  <si>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</si>
  <si>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</si>
  <si>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</si>
  <si>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</si>
  <si>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</si>
  <si>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</si>
  <si>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</si>
  <si>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</si>
  <si>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</si>
  <si>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</si>
  <si>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</si>
  <si>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</si>
  <si>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</si>
  <si>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</si>
  <si>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</si>
  <si>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</si>
  <si>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</si>
  <si>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</si>
  <si>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</si>
  <si>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</si>
  <si>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</si>
  <si>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</si>
  <si>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</si>
  <si>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</si>
  <si>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</si>
  <si>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</si>
  <si>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</si>
  <si>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</si>
  <si>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</si>
  <si>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</si>
  <si>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</si>
  <si>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</si>
  <si>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</si>
  <si>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</si>
  <si>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</si>
  <si>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</si>
  <si>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</si>
  <si>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</si>
  <si>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</si>
  <si>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</si>
  <si>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</si>
  <si>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</si>
  <si>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</si>
  <si>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</si>
  <si>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</si>
  <si>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</si>
  <si>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</si>
  <si>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</si>
  <si>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</si>
  <si>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</si>
  <si>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</si>
  <si>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</si>
  <si>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</si>
  <si>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</si>
  <si>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</si>
  <si>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</si>
  <si>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</si>
  <si>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</si>
  <si>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</si>
  <si>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</si>
  <si>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</si>
  <si>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</si>
  <si>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</si>
  <si>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</si>
  <si>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</si>
  <si>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</si>
  <si>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</si>
  <si>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</si>
  <si>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</si>
  <si>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</si>
  <si>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</si>
  <si>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</si>
  <si>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</si>
  <si>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</si>
  <si>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</si>
  <si>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</si>
  <si>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</si>
  <si>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</si>
  <si>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</si>
  <si>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</si>
  <si>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</si>
  <si>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</si>
  <si>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</si>
  <si>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</si>
  <si>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</si>
  <si>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</si>
  <si>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</si>
  <si>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</si>
  <si>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</si>
  <si>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</si>
  <si>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</si>
  <si>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</si>
  <si>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</si>
  <si>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</si>
  <si>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</si>
  <si>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</si>
  <si>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</si>
  <si>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</si>
  <si>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</si>
  <si>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</si>
  <si>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</si>
  <si>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</si>
  <si>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</si>
  <si>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</si>
  <si>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</si>
  <si>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</si>
  <si>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</si>
  <si>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</si>
  <si>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</si>
  <si>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</si>
  <si>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</si>
  <si>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</si>
  <si>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</si>
  <si>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</si>
  <si>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</si>
  <si>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</si>
  <si>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</si>
  <si>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</si>
  <si>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</si>
  <si>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</si>
  <si>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</si>
  <si>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</si>
  <si>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</si>
  <si>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</si>
  <si>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</si>
  <si>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</si>
  <si>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</si>
  <si>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</si>
  <si>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</si>
  <si>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</si>
  <si>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</si>
  <si>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</si>
  <si>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</si>
  <si>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</si>
  <si>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</si>
  <si>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</si>
  <si>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</si>
  <si>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</si>
  <si>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</si>
  <si>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</si>
  <si>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</si>
  <si>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</si>
  <si>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</si>
  <si>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</si>
  <si>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</si>
  <si>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</si>
  <si>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</si>
  <si>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</si>
  <si>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</si>
  <si>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</si>
  <si>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</si>
  <si>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</si>
  <si>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</si>
  <si>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</si>
  <si>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</si>
  <si>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</si>
  <si>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</si>
  <si>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</si>
  <si>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</si>
  <si>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</si>
  <si>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</si>
  <si>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</si>
  <si>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</si>
  <si>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</si>
  <si>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</si>
  <si>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</si>
  <si>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</si>
  <si>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</si>
  <si>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</si>
  <si>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</si>
  <si>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</si>
  <si>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</si>
  <si>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</si>
  <si>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</si>
  <si>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</si>
  <si>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</si>
  <si>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</si>
  <si>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</si>
  <si>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</si>
  <si>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</si>
  <si>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</si>
  <si>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</si>
  <si>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</si>
  <si>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</si>
  <si>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</si>
  <si>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</si>
  <si>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</si>
  <si>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</si>
  <si>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</si>
  <si>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</si>
  <si>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</si>
  <si>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</si>
  <si>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</si>
  <si>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</si>
  <si>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</si>
  <si>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</si>
  <si>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</si>
  <si>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</si>
  <si>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</si>
  <si>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</si>
  <si>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</si>
  <si>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</si>
  <si>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</si>
  <si>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</si>
  <si>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</si>
  <si>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</si>
  <si>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</si>
  <si>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</si>
  <si>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</si>
  <si>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</si>
  <si>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</si>
  <si>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</si>
  <si>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</si>
  <si>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</si>
  <si>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</si>
  <si>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</si>
  <si>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</si>
  <si>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</si>
  <si>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</si>
  <si>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</si>
  <si>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</si>
  <si>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</si>
  <si>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</si>
  <si>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</si>
  <si>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</si>
  <si>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</si>
  <si>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</si>
  <si>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</si>
  <si>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</si>
  <si>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</si>
  <si>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</si>
  <si>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</si>
  <si>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</si>
  <si>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</si>
  <si>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</si>
  <si>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</si>
  <si>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</si>
  <si>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</si>
  <si>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</si>
  <si>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</si>
  <si>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</si>
  <si>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</si>
  <si>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</si>
  <si>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</si>
  <si>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</si>
  <si>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</si>
  <si>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</si>
  <si>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</si>
  <si>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</si>
  <si>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</si>
  <si>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</si>
  <si>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</si>
  <si>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</si>
  <si>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</si>
  <si>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</si>
  <si>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</si>
  <si>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</si>
  <si>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</si>
  <si>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</si>
  <si>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</si>
  <si>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</si>
  <si>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</si>
  <si>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</si>
  <si>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</si>
  <si>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</si>
  <si>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</si>
  <si>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</si>
  <si>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</si>
  <si>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</si>
  <si>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</si>
  <si>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</si>
  <si>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</si>
  <si>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</si>
  <si>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</si>
  <si>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</si>
  <si>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</si>
  <si>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</si>
  <si>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</si>
  <si>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</si>
  <si>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</si>
  <si>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</si>
  <si>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</si>
  <si>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</si>
  <si>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</si>
  <si>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</si>
  <si>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</si>
  <si>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</si>
  <si>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</si>
  <si>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</si>
  <si>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</si>
  <si>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</si>
  <si>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</si>
  <si>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</si>
  <si>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</si>
  <si>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</si>
  <si>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</si>
  <si>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</si>
  <si>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</si>
  <si>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</si>
  <si>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</si>
  <si>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</si>
  <si>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</si>
  <si>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</si>
  <si>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</si>
  <si>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</si>
  <si>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</si>
  <si>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</si>
  <si>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</si>
  <si>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</si>
  <si>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</si>
  <si>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</si>
  <si>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</si>
  <si>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</si>
  <si>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</si>
  <si>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</si>
  <si>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</si>
  <si>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</si>
  <si>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</si>
  <si>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</si>
  <si>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</si>
  <si>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</si>
  <si>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</si>
  <si>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</si>
  <si>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</si>
  <si>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</si>
  <si>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</si>
  <si>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</si>
  <si>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</si>
  <si>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</si>
  <si>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</si>
  <si>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</si>
  <si>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</si>
  <si>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</si>
  <si>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</si>
  <si>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</si>
  <si>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</si>
  <si>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</si>
  <si>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</si>
  <si>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</si>
  <si>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</si>
  <si>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</si>
  <si>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</si>
  <si>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</si>
  <si>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</si>
  <si>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</si>
  <si>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</si>
  <si>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</si>
  <si>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</si>
  <si>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</si>
  <si>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</si>
  <si>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</si>
  <si>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</si>
  <si>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</si>
  <si>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</si>
  <si>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</si>
  <si>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</si>
  <si>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</si>
  <si>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</si>
  <si>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</si>
  <si>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</si>
  <si>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</si>
  <si>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</si>
  <si>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</si>
  <si>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</si>
  <si>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</si>
  <si>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</si>
  <si>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</si>
  <si>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</si>
  <si>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</si>
  <si>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</si>
  <si>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</si>
  <si>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</si>
  <si>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</si>
  <si>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</si>
  <si>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</si>
  <si>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</si>
  <si>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</si>
  <si>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</si>
  <si>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</si>
  <si>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</si>
  <si>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</si>
  <si>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</si>
  <si>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</si>
  <si>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</si>
  <si>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</si>
  <si>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</si>
  <si>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</si>
  <si>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</si>
  <si>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</si>
  <si>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</si>
  <si>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</si>
  <si>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</si>
  <si>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</si>
  <si>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</si>
  <si>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</si>
  <si>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</si>
  <si>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</si>
  <si>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</si>
  <si>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</si>
  <si>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</si>
  <si>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</si>
  <si>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</si>
  <si>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</si>
  <si>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</si>
  <si>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</si>
  <si>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</si>
  <si>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</si>
  <si>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</si>
  <si>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</si>
  <si>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</si>
  <si>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</si>
  <si>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</si>
  <si>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</si>
  <si>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</si>
  <si>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</si>
  <si>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</si>
  <si>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</si>
  <si>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</si>
  <si>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</si>
  <si>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</si>
  <si>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</si>
  <si>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</si>
  <si>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</si>
  <si>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</si>
  <si>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</si>
  <si>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</si>
  <si>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</si>
  <si>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</si>
  <si>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</si>
  <si>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</si>
  <si>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</si>
  <si>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</si>
  <si>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</si>
  <si>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</si>
  <si>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</si>
  <si>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</si>
  <si>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</si>
  <si>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</si>
  <si>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</si>
  <si>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</si>
  <si>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</si>
  <si>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</si>
  <si>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</si>
  <si>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</si>
  <si>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</si>
  <si>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</si>
  <si>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</si>
  <si>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</si>
  <si>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</si>
  <si>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</si>
  <si>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</si>
  <si>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</si>
  <si>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</si>
  <si>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</si>
  <si>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</si>
  <si>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</si>
  <si>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</si>
  <si>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</si>
  <si>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</si>
  <si>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</si>
  <si>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</si>
  <si>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</si>
  <si>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</si>
  <si>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</si>
  <si>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</si>
  <si>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</si>
  <si>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</si>
  <si>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</si>
  <si>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</si>
  <si>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</si>
  <si>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</si>
  <si>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</si>
  <si>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</si>
  <si>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</si>
  <si>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</si>
  <si>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</si>
  <si>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</si>
  <si>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</si>
  <si>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</si>
  <si>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</si>
  <si>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</si>
  <si>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</si>
  <si>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</si>
  <si>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</si>
  <si>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</si>
  <si>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</si>
  <si>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</si>
  <si>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</si>
  <si>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</si>
  <si>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</si>
  <si>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</si>
  <si>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</si>
  <si>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</si>
  <si>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</si>
  <si>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</si>
  <si>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</si>
  <si>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</si>
  <si>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</si>
  <si>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</si>
  <si>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</si>
  <si>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</si>
  <si>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</si>
  <si>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</si>
  <si>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</si>
  <si>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</si>
  <si>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</si>
  <si>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</si>
  <si>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</si>
  <si>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</si>
  <si>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</si>
  <si>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</si>
  <si>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</si>
  <si>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</si>
  <si>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</si>
  <si>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</si>
  <si>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</si>
  <si>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</si>
  <si>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</si>
  <si>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</si>
  <si>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</si>
  <si>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</si>
  <si>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</si>
  <si>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</si>
  <si>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</si>
  <si>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</si>
  <si>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</si>
  <si>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</si>
  <si>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</si>
  <si>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</si>
  <si>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</si>
  <si>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</si>
  <si>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</si>
  <si>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</si>
  <si>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</si>
  <si>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</si>
  <si>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</si>
  <si>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</si>
  <si>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</si>
  <si>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</si>
  <si>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</si>
  <si>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</si>
  <si>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</si>
  <si>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</si>
  <si>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</si>
  <si>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</si>
  <si>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</si>
  <si>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</si>
  <si>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</si>
  <si>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</si>
  <si>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</si>
  <si>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</si>
  <si>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</si>
  <si>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</si>
  <si>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</si>
  <si>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</si>
  <si>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</si>
  <si>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</si>
  <si>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</si>
  <si>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</si>
  <si>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</si>
  <si>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</si>
  <si>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</si>
  <si>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</si>
  <si>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</si>
  <si>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</si>
  <si>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</si>
  <si>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</si>
  <si>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</si>
  <si>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</si>
  <si>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</si>
  <si>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</si>
  <si>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</si>
  <si>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</si>
  <si>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</si>
  <si>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</si>
  <si>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</si>
  <si>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</si>
  <si>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</si>
  <si>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</si>
  <si>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</si>
  <si>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</si>
  <si>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</si>
  <si>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</si>
  <si>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</si>
  <si>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</si>
  <si>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</si>
  <si>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</si>
  <si>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</si>
  <si>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</si>
  <si>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</si>
  <si>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</si>
  <si>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</si>
  <si>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</si>
  <si>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</si>
  <si>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</si>
  <si>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</si>
  <si>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</si>
  <si>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</si>
  <si>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</si>
  <si>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</si>
  <si>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</si>
  <si>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</si>
  <si>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</si>
  <si>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</si>
  <si>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</si>
  <si>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</si>
  <si>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</si>
  <si>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</si>
  <si>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</si>
  <si>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</si>
  <si>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</si>
  <si>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</si>
  <si>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</si>
  <si>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</si>
  <si>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</si>
  <si>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</si>
  <si>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</si>
  <si>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</si>
  <si>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</si>
  <si>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</si>
  <si>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</si>
  <si>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</si>
  <si>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</si>
  <si>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</si>
  <si>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</si>
  <si>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</si>
  <si>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</si>
  <si>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</si>
  <si>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</si>
  <si>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</si>
  <si>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</si>
  <si>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</si>
  <si>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</si>
  <si>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</si>
  <si>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</si>
  <si>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</si>
  <si>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</si>
  <si>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</si>
  <si>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</si>
  <si>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</si>
  <si>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</si>
  <si>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</si>
  <si>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</si>
  <si>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</si>
  <si>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</si>
  <si>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</si>
  <si>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</si>
  <si>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</si>
  <si>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</si>
  <si>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</si>
  <si>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</si>
  <si>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</si>
  <si>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</si>
  <si>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</si>
  <si>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</si>
  <si>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</si>
  <si>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</si>
  <si>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</si>
  <si>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</si>
  <si>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</si>
  <si>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</si>
  <si>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</si>
  <si>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</si>
  <si>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</si>
  <si>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</si>
  <si>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</si>
  <si>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</si>
  <si>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</si>
  <si>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</si>
  <si>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</si>
  <si>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</si>
  <si>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</si>
  <si>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</si>
  <si>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</si>
  <si>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</si>
  <si>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</si>
  <si>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</si>
  <si>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</si>
  <si>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</si>
  <si>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</si>
  <si>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</si>
  <si>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</si>
  <si>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</si>
  <si>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</si>
  <si>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</si>
  <si>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</si>
  <si>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</si>
  <si>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</si>
  <si>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</si>
  <si>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</si>
  <si>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</si>
  <si>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</si>
  <si>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</si>
  <si>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</si>
  <si>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</si>
  <si>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</si>
  <si>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</si>
  <si>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</si>
  <si>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</si>
  <si>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</si>
  <si>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</si>
  <si>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</si>
  <si>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</si>
  <si>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</si>
  <si>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</si>
  <si>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</si>
  <si>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</si>
  <si>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</si>
  <si>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</si>
  <si>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</si>
  <si>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</si>
  <si>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</si>
  <si>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</si>
  <si>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</si>
  <si>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</si>
  <si>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</si>
  <si>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</si>
  <si>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</si>
  <si>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</si>
  <si>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</si>
  <si>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</si>
  <si>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</si>
  <si>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</si>
  <si>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</si>
  <si>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</si>
  <si>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</si>
  <si>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</si>
  <si>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</si>
  <si>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</si>
  <si>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</si>
  <si>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</si>
  <si>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</si>
  <si>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</si>
  <si>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</si>
  <si>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</si>
  <si>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</si>
  <si>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</si>
  <si>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</si>
  <si>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</si>
  <si>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</si>
  <si>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</si>
  <si>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</si>
  <si>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</si>
  <si>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</si>
  <si>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</si>
  <si>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</si>
  <si>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</si>
  <si>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</si>
  <si>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</si>
  <si>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</si>
  <si>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</si>
  <si>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</si>
  <si>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</si>
  <si>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</si>
  <si>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</si>
  <si>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</si>
  <si>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</si>
  <si>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</si>
  <si>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</si>
  <si>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</si>
  <si>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</si>
  <si>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</si>
  <si>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</si>
  <si>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</si>
  <si>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</si>
  <si>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</si>
  <si>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</si>
  <si>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</si>
  <si>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</si>
  <si>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</si>
  <si>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</si>
  <si>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</si>
  <si>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</si>
  <si>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</si>
  <si>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</si>
  <si>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</si>
  <si>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</si>
  <si>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</si>
  <si>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</si>
  <si>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</si>
  <si>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</si>
  <si>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</si>
  <si>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</si>
  <si>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</si>
  <si>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</si>
  <si>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</si>
  <si>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</si>
  <si>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</si>
  <si>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</si>
  <si>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</si>
  <si>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</si>
  <si>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</si>
  <si>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</si>
  <si>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</si>
  <si>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</si>
  <si>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</si>
  <si>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</si>
  <si>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</si>
  <si>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</si>
  <si>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</si>
  <si>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</si>
  <si>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</si>
  <si>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</si>
  <si>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</si>
  <si>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</si>
  <si>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</si>
  <si>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</si>
  <si>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</si>
  <si>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</si>
  <si>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</si>
  <si>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</si>
  <si>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</si>
  <si>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</si>
  <si>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</si>
  <si>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</si>
  <si>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</si>
  <si>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</si>
  <si>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</si>
  <si>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</si>
  <si>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</si>
  <si>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</si>
  <si>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</si>
  <si>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</si>
  <si>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</si>
  <si>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</si>
  <si>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</si>
  <si>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</si>
  <si>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</si>
  <si>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</si>
  <si>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</si>
  <si>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</si>
  <si>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</si>
  <si>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</si>
  <si>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</si>
  <si>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</si>
  <si>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</si>
  <si>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</si>
  <si>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</si>
  <si>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</si>
  <si>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</si>
  <si>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</si>
  <si>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</si>
  <si>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</si>
  <si>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</si>
  <si>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</si>
  <si>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</si>
  <si>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</si>
  <si>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</si>
  <si>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</si>
  <si>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</si>
  <si>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</si>
  <si>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</si>
  <si>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</si>
  <si>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</si>
  <si>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</si>
  <si>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</si>
  <si>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</si>
  <si>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</si>
  <si>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</si>
  <si>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</si>
  <si>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</si>
  <si>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</si>
  <si>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</si>
  <si>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</si>
  <si>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</si>
  <si>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</si>
  <si>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</si>
  <si>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</si>
  <si>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</si>
  <si>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</si>
  <si>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</si>
  <si>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</si>
  <si>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</si>
  <si>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</si>
  <si>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</si>
  <si>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</si>
  <si>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</si>
  <si>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</si>
  <si>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</si>
  <si>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</si>
  <si>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</si>
  <si>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</si>
  <si>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</si>
  <si>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</si>
  <si>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</si>
  <si>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</si>
  <si>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</si>
  <si>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</si>
  <si>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</si>
  <si>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</si>
  <si>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</si>
  <si>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</si>
  <si>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</si>
  <si>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</si>
  <si>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</si>
  <si>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</si>
  <si>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</si>
  <si>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</si>
  <si>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</si>
  <si>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</si>
  <si>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</si>
  <si>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</si>
  <si>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</si>
  <si>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</si>
  <si>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</si>
  <si>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</si>
  <si>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</si>
  <si>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</si>
  <si>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</si>
  <si>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</si>
  <si>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</si>
  <si>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</si>
  <si>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</si>
  <si>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</si>
  <si>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</si>
  <si>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</si>
  <si>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</si>
  <si>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</si>
  <si>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</si>
  <si>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</si>
  <si>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</si>
  <si>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</si>
  <si>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</si>
  <si>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</si>
  <si>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</si>
  <si>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</si>
  <si>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</si>
  <si>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</si>
  <si>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</si>
  <si>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</si>
  <si>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</si>
  <si>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</si>
  <si>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</si>
  <si>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</si>
  <si>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</si>
  <si>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</si>
  <si>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</si>
  <si>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</si>
  <si>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</si>
  <si>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</si>
  <si>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</si>
  <si>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</si>
  <si>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</si>
  <si>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</si>
  <si>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</si>
  <si>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</si>
  <si>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</si>
  <si>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</si>
  <si>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</si>
  <si>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</si>
  <si>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</si>
  <si>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</si>
  <si>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</si>
  <si>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</si>
  <si>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</si>
  <si>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</si>
  <si>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</si>
  <si>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</si>
  <si>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</si>
  <si>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</si>
  <si>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</si>
  <si>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</si>
  <si>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</si>
  <si>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</si>
  <si>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</si>
  <si>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</si>
  <si>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</si>
  <si>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</si>
  <si>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</si>
  <si>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</si>
  <si>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</si>
  <si>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</si>
  <si>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</si>
  <si>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</si>
  <si>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</si>
  <si>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</si>
  <si>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</si>
  <si>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</si>
  <si>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</si>
  <si>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</si>
  <si>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</si>
  <si>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</si>
  <si>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</si>
  <si>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</si>
  <si>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</si>
  <si>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</si>
  <si>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</si>
  <si>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</si>
  <si>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</si>
  <si>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</si>
  <si>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</si>
  <si>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</si>
  <si>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</si>
  <si>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</si>
  <si>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</si>
  <si>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</si>
  <si>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</si>
  <si>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</si>
  <si>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</si>
  <si>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</si>
  <si>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</si>
  <si>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</si>
  <si>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</si>
  <si>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</si>
  <si>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</si>
  <si>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</si>
  <si>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</si>
  <si>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</si>
  <si>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</si>
  <si>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</si>
  <si>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</si>
  <si>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</si>
  <si>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</si>
  <si>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</si>
  <si>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</si>
  <si>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</si>
  <si>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</si>
  <si>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</si>
  <si>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</si>
  <si>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</si>
  <si>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</si>
  <si>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</si>
  <si>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</si>
  <si>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</si>
  <si>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</si>
  <si>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</si>
  <si>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</si>
  <si>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</si>
  <si>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</si>
  <si>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</si>
  <si>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</si>
  <si>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</si>
  <si>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</si>
  <si>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</si>
  <si>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</si>
  <si>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</si>
  <si>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</si>
  <si>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</si>
  <si>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</si>
  <si>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</si>
  <si>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</si>
  <si>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</si>
  <si>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</si>
  <si>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</si>
  <si>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</si>
  <si>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</si>
  <si>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</si>
  <si>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</si>
  <si>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</si>
  <si>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</si>
  <si>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</si>
  <si>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</si>
  <si>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</si>
  <si>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</si>
  <si>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</si>
  <si>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</si>
  <si>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</si>
  <si>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</si>
  <si>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</si>
  <si>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</si>
  <si>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</si>
  <si>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</si>
  <si>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</si>
  <si>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</si>
  <si>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</si>
  <si>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</si>
  <si>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</si>
  <si>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</si>
  <si>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</si>
  <si>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</si>
  <si>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</si>
  <si>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</si>
  <si>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</si>
  <si>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</si>
  <si>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</si>
  <si>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</si>
  <si>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</si>
  <si>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</si>
  <si>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</si>
  <si>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</si>
  <si>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</si>
  <si>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</si>
  <si>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</si>
  <si>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</si>
  <si>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</si>
  <si>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</si>
  <si>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</si>
  <si>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</si>
  <si>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</si>
  <si>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</si>
  <si>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</si>
  <si>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</si>
  <si>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</si>
  <si>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</si>
  <si>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</si>
  <si>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</si>
  <si>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</si>
  <si>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</si>
  <si>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</si>
  <si>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</si>
  <si>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</si>
  <si>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</si>
  <si>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</si>
  <si>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</si>
  <si>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</si>
  <si>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</si>
  <si>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</si>
  <si>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</si>
  <si>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</si>
  <si>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</si>
  <si>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</si>
  <si>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</si>
  <si>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</si>
  <si>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</si>
  <si>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</si>
  <si>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</si>
  <si>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</si>
  <si>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</si>
  <si>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</si>
  <si>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</si>
  <si>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</si>
  <si>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</si>
  <si>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</si>
  <si>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</si>
  <si>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</si>
  <si>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</si>
  <si>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</si>
  <si>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</si>
  <si>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</si>
  <si>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</si>
  <si>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</si>
  <si>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</si>
  <si>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</si>
  <si>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</si>
  <si>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</si>
  <si>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</si>
  <si>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</si>
  <si>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</si>
  <si>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</si>
  <si>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</si>
  <si>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</si>
  <si>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</si>
  <si>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</si>
  <si>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</si>
  <si>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</si>
  <si>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</si>
  <si>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</si>
  <si>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</si>
  <si>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</si>
  <si>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</si>
  <si>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</si>
  <si>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</si>
  <si>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</si>
  <si>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</si>
  <si>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</si>
  <si>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</si>
  <si>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</si>
  <si>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</si>
  <si>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</si>
  <si>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</si>
  <si>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</si>
  <si>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</si>
  <si>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</si>
  <si>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</si>
  <si>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</si>
  <si>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</si>
  <si>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</si>
  <si>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</si>
  <si>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</si>
  <si>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</si>
  <si>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</si>
  <si>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</si>
  <si>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</si>
  <si>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</si>
  <si>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</si>
  <si>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</si>
  <si>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</si>
  <si>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</si>
  <si>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</si>
  <si>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</si>
  <si>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</si>
  <si>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</si>
  <si>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</si>
  <si>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</si>
  <si>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</si>
  <si>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</si>
  <si>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</si>
  <si>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</si>
  <si>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</si>
  <si>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</si>
  <si>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</si>
  <si>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</si>
  <si>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</si>
  <si>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</si>
  <si>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</si>
  <si>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</si>
  <si>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</si>
  <si>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</si>
  <si>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</si>
  <si>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</si>
  <si>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</si>
  <si>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</si>
  <si>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</si>
  <si>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</si>
  <si>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</si>
  <si>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</si>
  <si>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</si>
  <si>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</si>
  <si>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</si>
  <si>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</si>
  <si>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</si>
  <si>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</si>
  <si>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</si>
  <si>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</si>
  <si>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</si>
  <si>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</si>
  <si>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</si>
  <si>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</si>
  <si>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</si>
  <si>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</si>
  <si>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</si>
  <si>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</si>
  <si>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</si>
  <si>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</si>
  <si>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</si>
  <si>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</si>
  <si>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</si>
  <si>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</si>
  <si>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</si>
  <si>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</si>
  <si>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</si>
  <si>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</si>
  <si>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</si>
  <si>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</si>
  <si>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</si>
  <si>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</si>
  <si>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</si>
  <si>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</si>
  <si>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</si>
  <si>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</si>
  <si>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</si>
  <si>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</si>
  <si>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</si>
  <si>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</si>
  <si>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</si>
  <si>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</si>
  <si>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</si>
  <si>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</si>
  <si>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</si>
  <si>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</si>
  <si>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</si>
  <si>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</si>
  <si>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</si>
  <si>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</si>
  <si>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</si>
  <si>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</si>
  <si>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</si>
  <si>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</si>
  <si>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</si>
  <si>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</si>
  <si>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</si>
  <si>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</si>
  <si>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</si>
  <si>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</si>
  <si>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</si>
  <si>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</si>
  <si>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</si>
  <si>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</si>
  <si>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</si>
  <si>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</si>
  <si>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</si>
  <si>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</si>
  <si>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</si>
  <si>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</si>
  <si>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</si>
  <si>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</si>
  <si>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</si>
  <si>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</si>
  <si>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</si>
  <si>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</si>
  <si>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</si>
  <si>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</si>
  <si>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</si>
  <si>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</si>
  <si>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</si>
  <si>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</si>
  <si>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</si>
  <si>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</si>
  <si>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</si>
  <si>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</si>
  <si>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</si>
  <si>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</si>
  <si>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</si>
  <si>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</si>
  <si>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</si>
  <si>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</si>
  <si>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</si>
  <si>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</si>
  <si>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</si>
  <si>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</si>
  <si>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</si>
  <si>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</si>
  <si>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</si>
  <si>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</si>
  <si>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</si>
  <si>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</si>
  <si>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</si>
  <si>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</si>
  <si>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</si>
  <si>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</si>
  <si>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</si>
  <si>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</si>
  <si>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</si>
  <si>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</si>
  <si>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</si>
  <si>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</si>
  <si>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</si>
  <si>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</si>
  <si>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</si>
  <si>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</si>
  <si>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</si>
  <si>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</si>
  <si>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</si>
  <si>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</si>
  <si>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</si>
  <si>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</si>
  <si>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</si>
  <si>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</si>
  <si>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</si>
  <si>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</si>
  <si>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</si>
  <si>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</si>
  <si>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</si>
  <si>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</si>
  <si>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</si>
  <si>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</si>
  <si>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</si>
  <si>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</si>
  <si>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</si>
  <si>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</si>
  <si>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</si>
  <si>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</si>
  <si>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</si>
  <si>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</si>
  <si>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</si>
  <si>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</si>
  <si>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</si>
  <si>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</si>
  <si>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</si>
  <si>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</si>
  <si>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</si>
  <si>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</si>
  <si>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</si>
  <si>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</si>
  <si>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</si>
  <si>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</si>
  <si>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</si>
  <si>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</si>
  <si>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</si>
  <si>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</si>
  <si>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</si>
  <si>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</si>
  <si>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</si>
  <si>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</si>
  <si>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</si>
  <si>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</si>
  <si>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</si>
  <si>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</si>
  <si>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</si>
  <si>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</si>
  <si>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</si>
  <si>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</si>
  <si>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</si>
  <si>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</si>
  <si>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</si>
  <si>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</si>
  <si>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</si>
  <si>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</si>
  <si>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</si>
  <si>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</si>
  <si>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</si>
  <si>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</si>
  <si>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</si>
  <si>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</si>
  <si>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</si>
  <si>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</si>
  <si>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</si>
  <si>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</si>
  <si>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</si>
  <si>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</si>
  <si>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</si>
  <si>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</si>
  <si>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</si>
  <si>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</si>
  <si>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</si>
  <si>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</si>
  <si>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</si>
  <si>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</si>
  <si>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</si>
  <si>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</si>
  <si>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</si>
  <si>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</si>
  <si>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</si>
  <si>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</si>
  <si>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</si>
  <si>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</si>
  <si>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</si>
  <si>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</si>
  <si>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</si>
  <si>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</si>
  <si>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</si>
  <si>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</si>
  <si>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</si>
  <si>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</si>
  <si>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</si>
  <si>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</si>
  <si>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</si>
  <si>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</si>
  <si>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</si>
  <si>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</si>
  <si>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</si>
  <si>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</si>
  <si>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</si>
  <si>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</si>
  <si>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</si>
  <si>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</si>
  <si>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</si>
  <si>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</si>
  <si>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</si>
  <si>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</si>
  <si>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</si>
  <si>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</si>
  <si>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</si>
  <si>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</si>
  <si>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</si>
  <si>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</si>
  <si>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</si>
  <si>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</si>
  <si>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</si>
  <si>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</si>
  <si>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</si>
  <si>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</si>
  <si>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</si>
  <si>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</si>
  <si>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</si>
  <si>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</si>
  <si>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</si>
  <si>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</si>
  <si>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</si>
  <si>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</si>
  <si>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</si>
  <si>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</si>
  <si>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</si>
  <si>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</si>
  <si>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</si>
  <si>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</si>
  <si>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</si>
  <si>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</si>
  <si>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</si>
  <si>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</si>
  <si>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</si>
  <si>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</si>
  <si>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</si>
  <si>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</si>
  <si>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</si>
  <si>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</si>
  <si>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</si>
  <si>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</si>
  <si>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</si>
  <si>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</si>
  <si>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</si>
  <si>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</si>
  <si>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</si>
  <si>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</si>
  <si>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</si>
  <si>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</si>
  <si>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</si>
  <si>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</si>
  <si>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</si>
  <si>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</si>
  <si>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</si>
  <si>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</si>
  <si>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</si>
  <si>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</si>
  <si>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</si>
  <si>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</si>
  <si>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</si>
  <si>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</si>
  <si>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</si>
  <si>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</si>
  <si>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</si>
  <si>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</si>
  <si>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</si>
  <si>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</si>
  <si>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</si>
  <si>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</si>
  <si>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</si>
  <si>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</si>
  <si>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</si>
  <si>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</si>
  <si>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</si>
  <si>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</si>
  <si>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</si>
  <si>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</si>
  <si>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</si>
  <si>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</si>
  <si>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</si>
  <si>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</si>
  <si>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</si>
  <si>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</si>
  <si>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</si>
  <si>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</si>
  <si>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</si>
  <si>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</si>
  <si>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</si>
  <si>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</si>
  <si>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</si>
  <si>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</si>
  <si>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</si>
  <si>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</si>
  <si>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</si>
  <si>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</si>
  <si>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</si>
  <si>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</si>
  <si>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</si>
  <si>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</si>
  <si>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</si>
  <si>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</si>
  <si>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</si>
  <si>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</si>
  <si>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</si>
  <si>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</si>
  <si>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</si>
  <si>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</si>
  <si>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</si>
  <si>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</si>
  <si>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</si>
  <si>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</si>
  <si>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</si>
  <si>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</si>
  <si>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</si>
  <si>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</si>
  <si>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</si>
  <si>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</si>
  <si>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</si>
  <si>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</si>
  <si>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</si>
  <si>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</si>
  <si>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</si>
  <si>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</si>
  <si>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</si>
  <si>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</si>
  <si>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</si>
  <si>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</si>
  <si>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</si>
  <si>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</si>
  <si>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</si>
  <si>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</si>
  <si>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</si>
  <si>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</si>
  <si>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</si>
  <si>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</si>
  <si>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</si>
  <si>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</si>
  <si>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</si>
  <si>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</si>
  <si>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</si>
  <si>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</si>
  <si>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</si>
  <si>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</si>
  <si>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</si>
  <si>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</si>
  <si>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</si>
  <si>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</si>
  <si>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</si>
  <si>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</si>
  <si>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</si>
  <si>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</si>
  <si>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</si>
  <si>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</si>
  <si>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</si>
  <si>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</si>
  <si>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</si>
  <si>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</si>
  <si>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</si>
  <si>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</si>
  <si>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</si>
  <si>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</si>
  <si>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</si>
  <si>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</si>
  <si>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</si>
  <si>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</si>
  <si>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</si>
  <si>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</si>
  <si>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</si>
  <si>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</si>
  <si>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</si>
  <si>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</si>
  <si>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</si>
  <si>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</si>
  <si>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</si>
  <si>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</si>
  <si>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</si>
  <si>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</si>
  <si>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</si>
  <si>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</si>
  <si>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</si>
  <si>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</si>
  <si>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</si>
  <si>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</si>
  <si>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</si>
  <si>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</si>
  <si>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</si>
  <si>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</si>
  <si>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</si>
  <si>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</si>
  <si>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</si>
  <si>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</si>
  <si>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</si>
  <si>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</si>
  <si>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</si>
  <si>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</si>
  <si>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</si>
  <si>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</si>
  <si>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</si>
  <si>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</si>
  <si>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</si>
  <si>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</si>
  <si>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</si>
  <si>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</si>
  <si>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</si>
  <si>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</si>
  <si>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</si>
  <si>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</si>
  <si>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</si>
  <si>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</si>
  <si>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</si>
  <si>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</si>
  <si>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</si>
  <si>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</si>
  <si>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</si>
  <si>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</si>
  <si>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</si>
  <si>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</si>
  <si>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</si>
  <si>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</si>
  <si>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</si>
  <si>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</si>
  <si>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</si>
  <si>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</si>
  <si>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</si>
  <si>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</si>
  <si>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</si>
  <si>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</si>
  <si>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</si>
  <si>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</si>
  <si>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</si>
  <si>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</si>
  <si>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</si>
  <si>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</si>
  <si>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</si>
  <si>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</si>
  <si>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</si>
  <si>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</si>
  <si>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</si>
  <si>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</si>
  <si>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</si>
  <si>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</si>
  <si>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</si>
  <si>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</si>
  <si>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</si>
  <si>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</si>
  <si>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</si>
  <si>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</si>
  <si>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</si>
  <si>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</si>
  <si>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</si>
  <si>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</si>
  <si>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</si>
  <si>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</si>
  <si>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</si>
  <si>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</si>
  <si>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</si>
  <si>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</si>
  <si>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</si>
  <si>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</si>
  <si>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</si>
  <si>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</si>
  <si>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</si>
  <si>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</si>
  <si>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</si>
  <si>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</si>
  <si>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</si>
  <si>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</si>
  <si>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</si>
  <si>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</si>
  <si>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</si>
  <si>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</si>
  <si>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</si>
  <si>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</si>
  <si>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</si>
  <si>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</si>
  <si>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</si>
  <si>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</si>
  <si>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</si>
  <si>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</si>
  <si>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</si>
  <si>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</si>
  <si>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</si>
  <si>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</si>
  <si>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</si>
  <si>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</si>
  <si>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</si>
  <si>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</si>
  <si>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</si>
  <si>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</si>
  <si>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</si>
  <si>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</si>
  <si>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</si>
  <si>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</si>
  <si>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</si>
  <si>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</si>
  <si>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</si>
  <si>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</si>
  <si>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</si>
  <si>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</si>
  <si>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</si>
  <si>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</si>
  <si>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</si>
  <si>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</si>
  <si>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</si>
  <si>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</si>
  <si>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</si>
  <si>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</si>
  <si>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</si>
  <si>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</si>
  <si>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</si>
  <si>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</si>
  <si>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</si>
  <si>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</si>
  <si>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</si>
  <si>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</si>
  <si>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</si>
  <si>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</si>
  <si>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</si>
  <si>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</si>
  <si>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</si>
  <si>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</si>
  <si>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</si>
  <si>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</si>
  <si>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</si>
  <si>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</si>
  <si>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</si>
  <si>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</si>
  <si>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</si>
  <si>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</si>
  <si>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</si>
  <si>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</si>
  <si>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</si>
  <si>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</si>
  <si>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</si>
  <si>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</si>
  <si>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</si>
  <si>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</si>
  <si>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</si>
  <si>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</si>
  <si>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</si>
  <si>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</si>
  <si>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</si>
  <si>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</si>
  <si>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</si>
  <si>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</si>
  <si>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</si>
  <si>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</si>
  <si>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</si>
  <si>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</si>
  <si>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</si>
  <si>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</si>
  <si>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</si>
  <si>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</si>
  <si>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</si>
  <si>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</si>
  <si>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</si>
  <si>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</si>
  <si>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</si>
  <si>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</si>
  <si>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</si>
  <si>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</si>
  <si>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</si>
  <si>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</si>
  <si>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</si>
  <si>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</si>
  <si>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</si>
  <si>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</si>
  <si>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</si>
  <si>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</si>
  <si>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</si>
  <si>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</si>
  <si>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</si>
  <si>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</si>
  <si>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</si>
  <si>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</si>
  <si>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</si>
  <si>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</si>
  <si>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</si>
  <si>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</si>
  <si>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</si>
  <si>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</si>
  <si>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</si>
  <si>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</si>
  <si>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</si>
  <si>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</si>
  <si>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</si>
  <si>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</si>
  <si>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</si>
  <si>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</si>
  <si>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</si>
  <si>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</si>
  <si>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</si>
  <si>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</si>
  <si>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</si>
  <si>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</si>
  <si>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</si>
  <si>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</si>
  <si>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</si>
  <si>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</si>
  <si>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</si>
  <si>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</si>
  <si>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</si>
  <si>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</si>
  <si>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</si>
  <si>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</si>
  <si>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</si>
  <si>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</si>
  <si>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</si>
  <si>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</si>
  <si>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</si>
  <si>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</si>
  <si>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</si>
  <si>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</si>
  <si>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</si>
  <si>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</si>
  <si>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</si>
  <si>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</si>
  <si>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</si>
  <si>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</si>
  <si>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</si>
  <si>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</si>
  <si>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</si>
  <si>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</si>
  <si>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</si>
  <si>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</si>
  <si>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</si>
  <si>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</si>
  <si>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</si>
  <si>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</si>
  <si>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</si>
  <si>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</si>
  <si>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</si>
  <si>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</si>
  <si>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</si>
  <si>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</si>
  <si>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</si>
  <si>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</si>
  <si>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</si>
  <si>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</si>
  <si>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</si>
  <si>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</si>
  <si>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</si>
  <si>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</si>
  <si>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</si>
  <si>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</si>
  <si>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</si>
  <si>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</si>
  <si>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</si>
  <si>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</si>
  <si>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</si>
  <si>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</si>
  <si>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</si>
  <si>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</si>
  <si>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</si>
  <si>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</si>
  <si>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</si>
  <si>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</si>
  <si>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</si>
  <si>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</si>
  <si>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</si>
  <si>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</si>
  <si>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</si>
  <si>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</si>
  <si>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</si>
  <si>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</si>
  <si>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</si>
  <si>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</si>
  <si>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</si>
  <si>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</si>
  <si>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</si>
  <si>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</si>
  <si>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</si>
  <si>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</si>
  <si>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</si>
  <si>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</si>
  <si>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</si>
  <si>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</si>
  <si>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</si>
  <si>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</si>
  <si>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</si>
  <si>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</si>
  <si>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</si>
  <si>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</si>
  <si>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</si>
  <si>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</si>
  <si>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</si>
  <si>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</si>
  <si>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</si>
  <si>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</si>
  <si>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</si>
  <si>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</si>
  <si>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</si>
  <si>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</si>
  <si>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</si>
  <si>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</si>
  <si>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</si>
  <si>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</si>
  <si>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</si>
  <si>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</si>
  <si>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</si>
  <si>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</si>
  <si>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</si>
  <si>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</si>
  <si>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</si>
  <si>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</si>
  <si>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</si>
  <si>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</si>
  <si>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</si>
  <si>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</si>
  <si>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</si>
  <si>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</si>
  <si>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</si>
  <si>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</si>
  <si>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</si>
  <si>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</si>
  <si>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</si>
  <si>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</si>
  <si>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</si>
  <si>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</si>
  <si>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</si>
  <si>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</si>
  <si>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</si>
  <si>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</si>
  <si>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</si>
  <si>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</si>
  <si>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</si>
  <si>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</si>
  <si>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</si>
  <si>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</si>
  <si>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</si>
  <si>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</si>
  <si>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</si>
  <si>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</si>
  <si>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</si>
  <si>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</si>
  <si>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</si>
  <si>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</si>
  <si>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</si>
  <si>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</si>
  <si>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</si>
  <si>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</si>
  <si>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</si>
  <si>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</si>
  <si>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</si>
  <si>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</si>
  <si>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</si>
  <si>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</si>
  <si>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</si>
  <si>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</si>
  <si>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</si>
  <si>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</si>
  <si>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</si>
  <si>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</si>
  <si>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</si>
  <si>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</si>
  <si>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</si>
  <si>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</si>
  <si>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</si>
  <si>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</si>
  <si>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</si>
  <si>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</si>
  <si>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</si>
  <si>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</si>
  <si>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</si>
  <si>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</si>
  <si>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</si>
  <si>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</si>
  <si>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</si>
  <si>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</si>
  <si>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</si>
  <si>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</si>
  <si>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</si>
  <si>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</si>
  <si>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</si>
  <si>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</si>
  <si>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</si>
  <si>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</si>
  <si>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</si>
  <si>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</si>
  <si>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</si>
  <si>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</si>
  <si>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</si>
  <si>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</si>
  <si>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</si>
  <si>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</si>
  <si>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</si>
  <si>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</si>
  <si>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</si>
  <si>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</si>
  <si>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</si>
  <si>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</si>
  <si>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</si>
  <si>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</si>
  <si>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</si>
  <si>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</si>
  <si>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</si>
  <si>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</si>
  <si>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</si>
  <si>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</si>
  <si>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</si>
  <si>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</si>
  <si>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</si>
  <si>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</si>
  <si>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</si>
  <si>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</si>
  <si>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</si>
  <si>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</si>
  <si>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</si>
  <si>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</si>
  <si>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</si>
  <si>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</si>
  <si>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</si>
  <si>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</si>
  <si>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</si>
  <si>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</si>
  <si>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</si>
  <si>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</si>
  <si>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</si>
  <si>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</si>
  <si>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</si>
  <si>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</si>
  <si>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</si>
  <si>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</si>
  <si>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</si>
  <si>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</si>
  <si>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</si>
  <si>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</si>
  <si>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</si>
  <si>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</si>
  <si>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</si>
  <si>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</si>
  <si>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</si>
  <si>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</si>
  <si>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</si>
  <si>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</si>
  <si>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</si>
  <si>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</si>
  <si>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</si>
  <si>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</si>
  <si>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</si>
  <si>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</si>
  <si>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</si>
  <si>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</si>
  <si>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</si>
  <si>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</si>
  <si>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</si>
  <si>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</si>
  <si>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</si>
  <si>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</si>
  <si>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</si>
  <si>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</si>
  <si>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</si>
  <si>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</si>
  <si>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</si>
  <si>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</si>
  <si>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</si>
  <si>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</si>
  <si>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</si>
  <si>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</si>
  <si>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</si>
  <si>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</si>
  <si>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</si>
  <si>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</si>
  <si>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</si>
  <si>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</si>
  <si>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</si>
  <si>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</si>
  <si>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</si>
  <si>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</si>
  <si>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</si>
  <si>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</si>
  <si>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</si>
  <si>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</si>
  <si>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</si>
  <si>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</si>
  <si>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</si>
  <si>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</si>
  <si>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</si>
  <si>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</si>
  <si>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</si>
  <si>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</si>
  <si>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</si>
  <si>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</si>
  <si>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</si>
  <si>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</si>
  <si>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</si>
  <si>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</si>
  <si>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</si>
  <si>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</si>
  <si>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</si>
  <si>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</si>
  <si>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</si>
  <si>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</si>
  <si>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</si>
  <si>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</si>
  <si>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</si>
  <si>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</si>
  <si>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</si>
  <si>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</si>
  <si>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</si>
  <si>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</si>
  <si>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</si>
  <si>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</si>
  <si>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</si>
  <si>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</si>
  <si>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</si>
  <si>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</si>
  <si>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</si>
  <si>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</si>
  <si>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</si>
  <si>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</si>
  <si>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</si>
  <si>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</si>
  <si>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</si>
  <si>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</si>
  <si>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</si>
  <si>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</si>
  <si>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</si>
  <si>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</si>
  <si>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</si>
  <si>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</si>
  <si>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</si>
  <si>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</si>
  <si>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</si>
  <si>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</si>
  <si>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</si>
  <si>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</si>
  <si>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</si>
  <si>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</si>
  <si>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</si>
  <si>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</si>
  <si>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</si>
  <si>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</si>
  <si>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</si>
  <si>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</si>
  <si>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</si>
  <si>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</si>
  <si>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</si>
  <si>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</si>
  <si>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</si>
  <si>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</si>
  <si>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</si>
  <si>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</si>
  <si>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</si>
  <si>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</si>
  <si>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</si>
  <si>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</si>
  <si>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</si>
  <si>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</si>
  <si>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</si>
  <si>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</si>
  <si>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</si>
  <si>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</si>
  <si>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</si>
  <si>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</si>
  <si>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</si>
  <si>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</si>
  <si>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</si>
  <si>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</si>
  <si>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</si>
  <si>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</si>
  <si>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</si>
  <si>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</si>
  <si>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</si>
  <si>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</si>
  <si>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</si>
  <si>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</si>
  <si>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</si>
  <si>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</si>
  <si>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</si>
  <si>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</si>
  <si>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</si>
  <si>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</si>
  <si>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</si>
  <si>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</si>
  <si>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</si>
  <si>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</si>
  <si>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</si>
  <si>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</si>
  <si>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</si>
  <si>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</si>
  <si>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</si>
  <si>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</si>
  <si>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</si>
  <si>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</si>
  <si>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</si>
  <si>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</si>
  <si>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</si>
  <si>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</si>
  <si>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</si>
  <si>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</si>
  <si>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</si>
  <si>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</si>
  <si>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</si>
  <si>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</si>
  <si>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</si>
  <si>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</si>
  <si>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</si>
  <si>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</si>
  <si>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</si>
  <si>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</si>
  <si>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</si>
  <si>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</si>
  <si>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</si>
  <si>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</si>
  <si>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</si>
  <si>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</si>
  <si>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</si>
  <si>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</si>
  <si>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</si>
  <si>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</si>
  <si>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</si>
  <si>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</si>
  <si>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</si>
  <si>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</si>
  <si>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</si>
  <si>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</si>
  <si>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</si>
  <si>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</si>
  <si>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</si>
  <si>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</si>
  <si>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</si>
  <si>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</si>
  <si>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</si>
  <si>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</si>
  <si>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</si>
  <si>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</si>
  <si>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</si>
  <si>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</si>
  <si>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</si>
  <si>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</si>
  <si>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</si>
  <si>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</si>
  <si>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</si>
  <si>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</si>
  <si>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</si>
  <si>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</si>
  <si>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</si>
  <si>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</si>
  <si>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</si>
  <si>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</si>
  <si>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</si>
  <si>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</si>
  <si>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</si>
  <si>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</si>
  <si>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</si>
  <si>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</si>
  <si>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</si>
  <si>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</si>
  <si>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</si>
  <si>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</si>
  <si>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</si>
  <si>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</si>
  <si>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</si>
  <si>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</si>
  <si>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</si>
  <si>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</si>
  <si>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</si>
  <si>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</si>
  <si>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</si>
  <si>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</si>
  <si>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</si>
  <si>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</si>
  <si>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</si>
  <si>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</si>
  <si>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</si>
  <si>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</si>
  <si>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</si>
  <si>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</si>
  <si>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</si>
  <si>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</si>
  <si>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</si>
  <si>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</si>
  <si>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</si>
  <si>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</si>
  <si>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</si>
  <si>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</si>
  <si>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</si>
  <si>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</si>
  <si>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</si>
  <si>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</si>
  <si>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</si>
  <si>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</si>
  <si>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</si>
  <si>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</si>
  <si>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</si>
  <si>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</si>
  <si>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</si>
  <si>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</si>
  <si>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</si>
  <si>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</si>
  <si>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</si>
  <si>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</si>
  <si>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</si>
  <si>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</si>
  <si>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</si>
  <si>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</si>
  <si>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</si>
  <si>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</si>
  <si>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</si>
  <si>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</si>
  <si>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</si>
  <si>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</si>
  <si>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</si>
  <si>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</si>
  <si>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</si>
  <si>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</si>
  <si>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</si>
  <si>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</si>
  <si>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</si>
  <si>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</si>
  <si>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</si>
  <si>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</si>
  <si>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</si>
  <si>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</si>
  <si>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</si>
  <si>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</si>
  <si>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</si>
  <si>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</si>
  <si>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</si>
  <si>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</si>
  <si>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</si>
  <si>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</si>
  <si>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</si>
  <si>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</si>
  <si>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</si>
  <si>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</si>
  <si>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</si>
  <si>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</si>
  <si>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</si>
  <si>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</si>
  <si>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</si>
  <si>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</si>
  <si>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</si>
  <si>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</si>
  <si>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</si>
  <si>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</si>
  <si>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</si>
  <si>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</si>
  <si>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</si>
  <si>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</si>
  <si>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</si>
  <si>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</si>
  <si>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</si>
  <si>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</si>
  <si>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</si>
  <si>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</si>
  <si>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</si>
  <si>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</si>
  <si>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</si>
  <si>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</si>
  <si>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</si>
  <si>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</si>
  <si>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</si>
  <si>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</si>
  <si>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</si>
  <si>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</si>
  <si>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</si>
  <si>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</si>
  <si>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</si>
  <si>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</si>
  <si>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</si>
  <si>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</si>
  <si>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</si>
  <si>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</si>
  <si>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</si>
  <si>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</si>
  <si>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</si>
  <si>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</si>
  <si>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</si>
  <si>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</si>
  <si>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</si>
  <si>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</si>
  <si>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</si>
  <si>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</si>
  <si>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</si>
  <si>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</si>
  <si>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</si>
  <si>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</si>
  <si>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</si>
  <si>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</si>
  <si>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</si>
  <si>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</si>
  <si>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</si>
  <si>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</si>
  <si>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</si>
  <si>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</si>
  <si>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</si>
  <si>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</si>
  <si>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</si>
  <si>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</si>
  <si>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</si>
  <si>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</si>
  <si>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</si>
  <si>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</si>
  <si>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</si>
  <si>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</si>
  <si>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</si>
  <si>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</si>
  <si>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</si>
  <si>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</si>
  <si>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</si>
  <si>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</si>
  <si>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</si>
  <si>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</si>
  <si>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</si>
  <si>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</si>
  <si>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</si>
  <si>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</si>
  <si>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</si>
  <si>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</si>
  <si>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</si>
  <si>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</si>
  <si>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</si>
  <si>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</si>
  <si>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</si>
  <si>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</si>
  <si>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</si>
  <si>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</si>
  <si>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</si>
  <si>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</si>
  <si>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</si>
  <si>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</si>
  <si>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</si>
  <si>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</si>
  <si>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</si>
  <si>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</si>
  <si>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</si>
  <si>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</si>
  <si>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</si>
  <si>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</si>
  <si>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</si>
  <si>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</si>
  <si>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</si>
  <si>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</si>
  <si>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</si>
  <si>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</si>
  <si>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</si>
  <si>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</si>
  <si>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</si>
  <si>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</si>
  <si>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</si>
  <si>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</si>
  <si>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</si>
  <si>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</si>
  <si>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</si>
  <si>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</si>
  <si>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</si>
  <si>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</si>
  <si>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</si>
  <si>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</si>
  <si>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</si>
  <si>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</si>
  <si>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</si>
  <si>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</si>
  <si>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</si>
  <si>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</si>
  <si>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</si>
  <si>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</si>
  <si>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</si>
  <si>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</si>
  <si>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</si>
  <si>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</si>
  <si>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</si>
  <si>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</si>
  <si>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</si>
  <si>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</si>
  <si>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</si>
  <si>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</si>
  <si>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</si>
  <si>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</si>
  <si>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</si>
  <si>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</si>
  <si>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</si>
  <si>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</si>
  <si>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</si>
  <si>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</si>
  <si>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</si>
  <si>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</si>
  <si>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</si>
  <si>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</si>
  <si>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</si>
  <si>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</si>
  <si>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</si>
  <si>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</si>
  <si>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</si>
  <si>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</si>
  <si>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</si>
  <si>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</si>
  <si>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</si>
  <si>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</si>
  <si>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</si>
  <si>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</si>
  <si>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</si>
  <si>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</si>
  <si>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</si>
  <si>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</si>
  <si>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</si>
  <si>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</si>
  <si>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</si>
  <si>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</si>
  <si>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</si>
  <si>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</si>
  <si>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</si>
  <si>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</si>
  <si>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</si>
  <si>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</si>
  <si>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</si>
  <si>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</si>
  <si>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</si>
  <si>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</si>
  <si>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</si>
  <si>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</si>
  <si>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</si>
  <si>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</si>
  <si>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</si>
  <si>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</si>
  <si>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</si>
  <si>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</si>
  <si>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</si>
  <si>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</si>
  <si>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</si>
  <si>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</si>
  <si>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</si>
  <si>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</si>
  <si>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</si>
  <si>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</si>
  <si>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</si>
  <si>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</si>
  <si>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</si>
  <si>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</si>
  <si>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</si>
  <si>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</si>
  <si>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</si>
  <si>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</si>
  <si>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</si>
  <si>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</si>
  <si>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</si>
  <si>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</si>
  <si>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</si>
  <si>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</si>
  <si>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</si>
  <si>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</si>
  <si>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</si>
  <si>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</si>
  <si>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</si>
  <si>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</si>
  <si>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</si>
  <si>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</si>
  <si>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</si>
  <si>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</si>
  <si>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</si>
  <si>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</si>
  <si>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</si>
  <si>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</si>
  <si>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</si>
  <si>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</si>
  <si>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</si>
  <si>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</si>
  <si>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</si>
  <si>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</si>
  <si>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</si>
  <si>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</si>
  <si>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</si>
  <si>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</si>
  <si>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</si>
  <si>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</si>
  <si>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</si>
  <si>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</si>
  <si>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</si>
  <si>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</si>
  <si>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</si>
  <si>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</si>
  <si>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</si>
  <si>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</si>
  <si>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</si>
  <si>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</si>
  <si>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</si>
  <si>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</si>
  <si>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</si>
  <si>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</si>
  <si>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</si>
  <si>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</si>
  <si>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</si>
  <si>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</si>
  <si>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</si>
  <si>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</si>
  <si>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</si>
  <si>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</si>
  <si>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</si>
  <si>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</si>
  <si>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</si>
  <si>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</si>
  <si>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</si>
  <si>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</si>
  <si>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</si>
  <si>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</si>
  <si>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</si>
  <si>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</si>
  <si>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</si>
  <si>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</si>
  <si>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</si>
  <si>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</si>
  <si>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</si>
  <si>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</si>
  <si>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</si>
  <si>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</si>
  <si>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</si>
  <si>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</si>
  <si>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</si>
  <si>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</si>
  <si>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</si>
  <si>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</si>
  <si>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</si>
  <si>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</si>
  <si>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</si>
  <si>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</si>
  <si>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</si>
  <si>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</si>
  <si>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</si>
  <si>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</si>
  <si>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</si>
  <si>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</si>
  <si>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</si>
  <si>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</si>
  <si>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</si>
  <si>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</si>
  <si>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</si>
  <si>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</si>
  <si>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</si>
  <si>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</si>
  <si>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</si>
  <si>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</si>
  <si>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</si>
  <si>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</si>
  <si>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</si>
  <si>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</si>
  <si>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</si>
  <si>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</si>
  <si>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</si>
  <si>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</si>
  <si>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</si>
  <si>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</si>
  <si>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</si>
  <si>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</si>
  <si>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</si>
  <si>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</si>
  <si>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</si>
  <si>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</si>
  <si>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</si>
  <si>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</si>
  <si>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</si>
  <si>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</si>
  <si>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</si>
  <si>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</si>
  <si>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</si>
  <si>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</si>
  <si>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</si>
  <si>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</si>
  <si>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</si>
  <si>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</si>
  <si>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</si>
  <si>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</si>
  <si>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</si>
  <si>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</si>
  <si>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</si>
  <si>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</si>
  <si>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</si>
  <si>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</si>
  <si>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</si>
  <si>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</si>
  <si>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</si>
  <si>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</si>
  <si>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</si>
  <si>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</si>
  <si>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</si>
  <si>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</si>
  <si>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</si>
  <si>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</si>
  <si>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</si>
  <si>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</si>
  <si>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</si>
  <si>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</si>
  <si>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</si>
  <si>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</si>
  <si>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</si>
  <si>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</si>
  <si>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</si>
  <si>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</si>
  <si>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</si>
  <si>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</si>
  <si>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</si>
  <si>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</si>
  <si>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</si>
  <si>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</si>
  <si>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</si>
  <si>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</si>
  <si>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</si>
  <si>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</si>
  <si>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</si>
  <si>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</si>
  <si>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</si>
  <si>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</si>
  <si>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</si>
  <si>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</si>
  <si>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</si>
  <si>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</si>
  <si>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</si>
  <si>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</si>
  <si>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</si>
  <si>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</si>
  <si>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</si>
  <si>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</si>
  <si>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</si>
  <si>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</si>
  <si>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</si>
  <si>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</si>
  <si>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</si>
  <si>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</si>
  <si>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</si>
  <si>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</si>
  <si>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</si>
  <si>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</si>
  <si>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</si>
  <si>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</si>
  <si>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</si>
  <si>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</si>
  <si>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</si>
  <si>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</si>
  <si>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</si>
  <si>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</si>
  <si>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</si>
  <si>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</si>
  <si>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</si>
  <si>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</si>
  <si>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</si>
  <si>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</si>
  <si>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</si>
  <si>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</si>
  <si>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</si>
  <si>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</si>
  <si>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</si>
  <si>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</si>
  <si>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</si>
  <si>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</si>
  <si>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</si>
  <si>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</si>
  <si>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</si>
  <si>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</si>
  <si>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</si>
  <si>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</si>
  <si>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</si>
  <si>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</si>
  <si>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</si>
  <si>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</si>
  <si>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</si>
  <si>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</si>
  <si>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</si>
  <si>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</si>
  <si>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</si>
  <si>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</si>
  <si>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</si>
  <si>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</si>
  <si>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</si>
  <si>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</si>
  <si>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</si>
  <si>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</si>
  <si>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</si>
  <si>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</si>
  <si>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</si>
  <si>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</si>
  <si>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</si>
  <si>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</si>
  <si>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</si>
  <si>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</si>
  <si>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</si>
  <si>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</si>
  <si>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</si>
  <si>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</si>
  <si>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</si>
  <si>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</si>
  <si>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</si>
  <si>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</si>
  <si>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</si>
  <si>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</si>
  <si>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</si>
  <si>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</si>
  <si>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</si>
  <si>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</si>
  <si>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</si>
  <si>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</si>
  <si>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</si>
  <si>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</si>
  <si>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</si>
  <si>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</si>
  <si>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</si>
  <si>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</si>
  <si>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</si>
  <si>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</si>
  <si>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</si>
  <si>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</si>
  <si>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</si>
  <si>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</si>
  <si>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</si>
  <si>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</si>
  <si>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</si>
  <si>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</si>
  <si>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</si>
  <si>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</si>
  <si>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</si>
  <si>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</si>
  <si>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</si>
  <si>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</si>
  <si>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</si>
  <si>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</si>
  <si>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</si>
  <si>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</si>
  <si>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</si>
  <si>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</si>
  <si>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</si>
  <si>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</si>
  <si>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</si>
  <si>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</si>
  <si>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</si>
  <si>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</si>
  <si>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</si>
  <si>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</si>
  <si>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</si>
  <si>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</si>
  <si>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</si>
  <si>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</si>
  <si>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</si>
  <si>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</si>
  <si>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</si>
  <si>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</si>
  <si>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</si>
  <si>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</si>
  <si>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</si>
  <si>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</si>
  <si>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</si>
  <si>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</si>
  <si>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</si>
  <si>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</si>
  <si>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</si>
  <si>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</si>
  <si>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</si>
  <si>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</si>
  <si>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</si>
  <si>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</si>
  <si>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</si>
  <si>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</si>
  <si>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</si>
  <si>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</si>
  <si>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</si>
  <si>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</si>
  <si>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</si>
  <si>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</si>
  <si>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</si>
  <si>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</si>
  <si>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</si>
  <si>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</si>
  <si>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</si>
  <si>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</si>
  <si>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</si>
  <si>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</si>
  <si>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</si>
  <si>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</si>
  <si>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</si>
  <si>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</si>
  <si>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</si>
  <si>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</si>
  <si>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</si>
  <si>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</si>
  <si>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</si>
  <si>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</si>
  <si>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</si>
  <si>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</si>
  <si>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</si>
  <si>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</si>
  <si>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</si>
  <si>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</si>
  <si>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</si>
  <si>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</si>
  <si>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</si>
  <si>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</si>
  <si>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</si>
  <si>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</si>
  <si>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</si>
  <si>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</si>
  <si>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</si>
  <si>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</si>
  <si>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</si>
  <si>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</si>
  <si>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</si>
  <si>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</si>
  <si>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</si>
  <si>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</si>
  <si>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</si>
  <si>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</si>
  <si>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</si>
  <si>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</si>
  <si>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</si>
  <si>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</si>
  <si>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</si>
  <si>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</si>
  <si>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</si>
  <si>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</si>
  <si>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</si>
  <si>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</si>
  <si>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</si>
  <si>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</si>
  <si>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</si>
  <si>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</si>
  <si>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</si>
  <si>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</si>
  <si>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</si>
  <si>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</si>
  <si>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</si>
  <si>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</si>
  <si>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</si>
  <si>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</si>
  <si>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</si>
  <si>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</si>
  <si>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</si>
  <si>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</si>
  <si>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</si>
  <si>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</si>
  <si>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</si>
  <si>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</si>
  <si>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</si>
  <si>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</si>
  <si>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</si>
  <si>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</si>
  <si>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</si>
  <si>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</si>
  <si>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</si>
  <si>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</si>
  <si>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</si>
  <si>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</si>
  <si>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</si>
  <si>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</si>
  <si>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</si>
  <si>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</si>
  <si>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</si>
  <si>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</si>
  <si>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</si>
  <si>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</si>
  <si>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</si>
  <si>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</si>
  <si>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</si>
  <si>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</si>
  <si>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</si>
  <si>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</si>
  <si>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</si>
  <si>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</si>
  <si>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</si>
  <si>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</si>
  <si>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</si>
  <si>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</si>
  <si>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</si>
  <si>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</si>
  <si>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</si>
  <si>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</si>
  <si>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</si>
  <si>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</si>
  <si>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</si>
  <si>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</si>
  <si>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</si>
  <si>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</si>
  <si>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</si>
  <si>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</si>
  <si>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</si>
  <si>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</si>
  <si>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</si>
  <si>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</si>
  <si>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</si>
  <si>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</si>
  <si>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</si>
  <si>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</si>
  <si>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</si>
  <si>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</si>
  <si>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</si>
  <si>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</si>
  <si>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</si>
  <si>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</si>
  <si>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</si>
  <si>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</si>
  <si>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</si>
  <si>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</si>
  <si>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</si>
  <si>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</si>
  <si>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</si>
  <si>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</si>
  <si>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</si>
  <si>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</si>
  <si>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</si>
  <si>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</si>
  <si>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</si>
  <si>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</si>
  <si>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</si>
  <si>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</si>
  <si>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</si>
  <si>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</si>
  <si>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</si>
  <si>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</si>
  <si>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</si>
  <si>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</si>
  <si>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</si>
  <si>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</si>
  <si>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</si>
  <si>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</si>
  <si>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</si>
  <si>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</si>
  <si>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</si>
  <si>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</si>
  <si>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</si>
  <si>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</si>
  <si>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</si>
  <si>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</si>
  <si>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</si>
  <si>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</si>
  <si>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</si>
  <si>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</si>
  <si>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</si>
  <si>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</si>
  <si>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</si>
  <si>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</si>
  <si>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</si>
  <si>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</si>
  <si>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</si>
  <si>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</si>
  <si>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</si>
  <si>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</si>
  <si>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</si>
  <si>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</si>
  <si>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</si>
  <si>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</si>
  <si>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</si>
  <si>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</si>
  <si>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</si>
  <si>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</si>
  <si>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</si>
  <si>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</si>
  <si>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</si>
  <si>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</si>
  <si>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</si>
  <si>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</si>
  <si>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</si>
  <si>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</si>
  <si>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</si>
  <si>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</si>
  <si>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</si>
  <si>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</si>
  <si>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</si>
  <si>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</si>
  <si>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</si>
  <si>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</si>
  <si>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</si>
  <si>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</si>
  <si>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</si>
  <si>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</si>
  <si>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</si>
  <si>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</si>
  <si>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</si>
  <si>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</si>
  <si>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</si>
  <si>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</si>
  <si>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</si>
  <si>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</si>
  <si>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</si>
  <si>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</si>
  <si>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</si>
  <si>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</si>
  <si>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</si>
  <si>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</si>
  <si>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</si>
  <si>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</si>
  <si>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</si>
  <si>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</si>
  <si>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</si>
  <si>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</si>
  <si>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</si>
  <si>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</si>
  <si>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</si>
  <si>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</si>
  <si>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</si>
  <si>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</si>
  <si>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</si>
  <si>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</si>
  <si>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</si>
  <si>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</si>
  <si>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</si>
  <si>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</si>
  <si>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</si>
  <si>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</si>
  <si>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</si>
  <si>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</si>
  <si>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</si>
  <si>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</si>
  <si>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</si>
  <si>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</si>
  <si>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</si>
  <si>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</si>
  <si>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</si>
  <si>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</si>
  <si>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</si>
  <si>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</si>
  <si>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</si>
  <si>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</si>
  <si>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</si>
  <si>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</si>
  <si>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</si>
  <si>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</si>
  <si>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</si>
  <si>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</si>
  <si>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</si>
  <si>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</si>
  <si>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</si>
  <si>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</si>
  <si>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</si>
  <si>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</si>
  <si>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</si>
  <si>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</si>
  <si>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</si>
  <si>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</si>
  <si>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</si>
  <si>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</si>
  <si>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</si>
  <si>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</si>
  <si>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</si>
  <si>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</si>
  <si>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</si>
  <si>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</si>
  <si>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</si>
  <si>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</si>
  <si>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</si>
  <si>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</si>
  <si>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</si>
  <si>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</si>
  <si>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</si>
  <si>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</si>
  <si>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</si>
  <si>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</si>
  <si>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</si>
  <si>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</si>
  <si>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</si>
  <si>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</si>
  <si>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</si>
  <si>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</si>
  <si>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</si>
  <si>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</si>
  <si>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</si>
  <si>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</si>
  <si>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</si>
  <si>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</si>
  <si>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</si>
  <si>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</si>
  <si>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</si>
  <si>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</si>
  <si>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</si>
  <si>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</si>
  <si>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</si>
  <si>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</si>
  <si>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</si>
  <si>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</si>
  <si>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</si>
  <si>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</si>
  <si>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</si>
  <si>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</si>
  <si>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</si>
  <si>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</si>
  <si>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</si>
  <si>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</si>
  <si>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</si>
  <si>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</si>
  <si>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</si>
  <si>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</si>
  <si>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</si>
  <si>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</si>
  <si>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</si>
  <si>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</si>
  <si>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</si>
  <si>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</si>
  <si>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</si>
  <si>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</si>
  <si>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</si>
  <si>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</si>
  <si>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</si>
  <si>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</si>
  <si>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</si>
  <si>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</si>
  <si>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</si>
  <si>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</si>
  <si>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</si>
  <si>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</si>
  <si>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</si>
  <si>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</si>
  <si>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</si>
  <si>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</si>
  <si>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</si>
  <si>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</si>
  <si>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</si>
  <si>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</si>
  <si>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</si>
  <si>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</si>
  <si>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</si>
  <si>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</si>
  <si>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</si>
  <si>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</si>
  <si>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</si>
  <si>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</si>
  <si>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</si>
  <si>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</si>
  <si>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</si>
  <si>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</si>
  <si>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</si>
  <si>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</si>
  <si>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</si>
  <si>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</si>
  <si>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</si>
  <si>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</si>
  <si>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</si>
  <si>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</si>
  <si>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</si>
  <si>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</si>
  <si>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</si>
  <si>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</si>
  <si>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</si>
  <si>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</si>
  <si>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</si>
  <si>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</si>
  <si>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</si>
  <si>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</si>
  <si>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</si>
  <si>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</si>
  <si>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</si>
  <si>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</si>
  <si>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</si>
  <si>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</si>
  <si>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</si>
  <si>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</si>
  <si>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</si>
  <si>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</si>
  <si>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</si>
  <si>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</si>
  <si>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</si>
  <si>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</si>
  <si>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</si>
  <si>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</si>
  <si>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</si>
  <si>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</si>
  <si>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</si>
  <si>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</si>
  <si>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</si>
  <si>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</si>
  <si>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</si>
  <si>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</si>
  <si>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</si>
  <si>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</si>
  <si>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</si>
  <si>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</si>
  <si>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</si>
  <si>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</si>
  <si>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</si>
  <si>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</si>
  <si>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</si>
  <si>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</si>
  <si>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</si>
  <si>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</si>
  <si>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</si>
  <si>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</si>
  <si>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</si>
  <si>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</si>
  <si>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</si>
  <si>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</si>
  <si>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</si>
  <si>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</si>
  <si>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</si>
  <si>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</si>
  <si>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</si>
  <si>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</si>
  <si>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</si>
  <si>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</si>
  <si>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</si>
  <si>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</si>
  <si>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</si>
  <si>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</si>
  <si>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</si>
  <si>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</si>
  <si>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</si>
  <si>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</si>
  <si>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</si>
  <si>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</si>
  <si>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</si>
  <si>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</si>
  <si>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</si>
  <si>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</si>
  <si>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</si>
  <si>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</si>
  <si>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</si>
  <si>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</si>
  <si>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</si>
  <si>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</si>
  <si>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</si>
  <si>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</si>
  <si>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</si>
  <si>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</si>
  <si>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</si>
  <si>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</si>
  <si>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</si>
  <si>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</si>
  <si>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</si>
  <si>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</si>
  <si>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</si>
  <si>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</si>
  <si>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</si>
  <si>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</si>
  <si>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</si>
  <si>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</si>
  <si>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</si>
  <si>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</si>
  <si>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</si>
  <si>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</si>
  <si>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</si>
  <si>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</si>
  <si>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</si>
  <si>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</si>
  <si>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</si>
  <si>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</si>
  <si>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</si>
  <si>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</si>
  <si>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</si>
  <si>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</si>
  <si>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</si>
  <si>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</si>
  <si>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</si>
  <si>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</si>
  <si>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</si>
  <si>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</si>
  <si>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</si>
  <si>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</si>
  <si>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</si>
  <si>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</si>
  <si>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</si>
  <si>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</si>
  <si>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</si>
  <si>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</si>
  <si>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</si>
  <si>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</si>
  <si>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</si>
  <si>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</si>
  <si>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</si>
  <si>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</si>
  <si>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</si>
  <si>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</si>
  <si>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</si>
  <si>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</si>
  <si>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</si>
  <si>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</si>
  <si>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</si>
  <si>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</si>
  <si>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</si>
  <si>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</si>
  <si>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</si>
  <si>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</si>
  <si>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</si>
  <si>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</si>
  <si>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</si>
  <si>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</si>
  <si>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</si>
  <si>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</si>
  <si>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</si>
  <si>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</si>
  <si>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</si>
  <si>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</si>
  <si>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</si>
  <si>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</si>
  <si>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</si>
  <si>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</si>
  <si>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</si>
  <si>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</si>
  <si>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</si>
  <si>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</si>
  <si>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</si>
  <si>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</si>
  <si>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</si>
  <si>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</si>
  <si>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</si>
  <si>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</si>
  <si>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</si>
  <si>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</si>
  <si>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</si>
  <si>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</si>
  <si>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</si>
  <si>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</si>
  <si>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</si>
  <si>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</si>
  <si>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</si>
  <si>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</si>
  <si>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</si>
  <si>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</si>
  <si>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</si>
  <si>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</si>
  <si>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</si>
  <si>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</si>
  <si>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</si>
  <si>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</si>
  <si>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</si>
  <si>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</si>
  <si>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</si>
  <si>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</si>
  <si>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</si>
  <si>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</si>
  <si>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</si>
  <si>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</si>
  <si>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</si>
  <si>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</si>
  <si>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</si>
  <si>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</si>
  <si>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</si>
  <si>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</si>
  <si>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</si>
  <si>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</si>
  <si>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</si>
  <si>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</si>
  <si>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</si>
  <si>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</si>
  <si>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</si>
  <si>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</si>
  <si>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</si>
  <si>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</si>
  <si>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</si>
  <si>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</si>
  <si>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</si>
  <si>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</si>
  <si>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</si>
  <si>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</si>
  <si>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</si>
  <si>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</si>
  <si>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</si>
  <si>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</si>
  <si>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</si>
  <si>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</si>
  <si>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</si>
  <si>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</si>
  <si>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</si>
  <si>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</si>
  <si>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</si>
  <si>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</si>
  <si>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</si>
  <si>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</si>
  <si>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</si>
  <si>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</si>
  <si>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</si>
  <si>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</si>
  <si>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</si>
  <si>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</si>
  <si>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</si>
  <si>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</si>
  <si>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</si>
  <si>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</si>
  <si>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</si>
  <si>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</si>
  <si>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</si>
  <si>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</si>
  <si>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</si>
  <si>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</si>
  <si>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</si>
  <si>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</si>
  <si>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</si>
  <si>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</si>
  <si>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</si>
  <si>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</si>
  <si>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</si>
  <si>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</si>
  <si>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</si>
  <si>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</si>
  <si>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</si>
  <si>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</si>
  <si>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</si>
  <si>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</si>
  <si>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</si>
  <si>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</si>
  <si>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</si>
  <si>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</si>
  <si>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</si>
  <si>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</si>
  <si>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</si>
  <si>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</si>
  <si>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</si>
  <si>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</si>
  <si>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</si>
  <si>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</si>
  <si>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</si>
  <si>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</si>
  <si>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</si>
  <si>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</si>
  <si>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</si>
  <si>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</si>
  <si>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</si>
  <si>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</si>
  <si>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</si>
  <si>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</si>
  <si>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</si>
  <si>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</si>
  <si>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</si>
  <si>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</si>
  <si>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</si>
  <si>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</si>
  <si>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</si>
  <si>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</si>
  <si>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</si>
  <si>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</si>
  <si>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</si>
  <si>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</si>
  <si>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</si>
  <si>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</si>
  <si>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</si>
  <si>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</si>
  <si>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</si>
  <si>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</si>
  <si>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</si>
  <si>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</si>
  <si>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</si>
  <si>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</si>
  <si>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</si>
  <si>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</si>
  <si>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</si>
  <si>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</si>
  <si>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</si>
  <si>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</si>
  <si>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</si>
  <si>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</si>
  <si>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</si>
  <si>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</si>
  <si>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</si>
  <si>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</si>
  <si>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</si>
  <si>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</si>
  <si>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</si>
  <si>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</si>
  <si>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</si>
  <si>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</si>
  <si>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</si>
  <si>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</si>
  <si>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</si>
  <si>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</si>
  <si>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</si>
  <si>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</si>
  <si>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</si>
  <si>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</si>
  <si>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</si>
  <si>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</si>
  <si>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</si>
  <si>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</si>
  <si>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</si>
  <si>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</si>
  <si>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</si>
  <si>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</si>
  <si>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</si>
  <si>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</si>
  <si>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</si>
  <si>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</si>
  <si>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</si>
  <si>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</si>
  <si>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</si>
  <si>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</si>
  <si>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</si>
  <si>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</si>
  <si>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</si>
  <si>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</si>
  <si>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</si>
  <si>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</si>
  <si>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</si>
  <si>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</si>
  <si>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</si>
  <si>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</si>
  <si>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</si>
  <si>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</si>
  <si>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</si>
  <si>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</si>
  <si>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</si>
  <si>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</si>
  <si>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</si>
  <si>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</si>
  <si>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</si>
  <si>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</si>
  <si>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</si>
  <si>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</si>
  <si>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</si>
  <si>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</si>
  <si>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</si>
  <si>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</si>
  <si>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</si>
  <si>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</si>
  <si>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</si>
  <si>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</si>
  <si>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</si>
  <si>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</si>
  <si>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</si>
  <si>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</si>
  <si>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</si>
  <si>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</si>
  <si>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</si>
  <si>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</si>
  <si>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</si>
  <si>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</si>
  <si>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</si>
  <si>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</si>
  <si>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</si>
  <si>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</si>
  <si>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</si>
  <si>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</si>
  <si>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</si>
  <si>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</si>
  <si>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</si>
  <si>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</si>
  <si>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</si>
  <si>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</si>
  <si>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</si>
  <si>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</si>
  <si>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</si>
  <si>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</si>
  <si>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</si>
  <si>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</si>
  <si>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</si>
  <si>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</si>
  <si>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</si>
  <si>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</si>
  <si>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</si>
  <si>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</si>
  <si>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</si>
  <si>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</si>
  <si>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</si>
  <si>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</si>
  <si>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</si>
  <si>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</si>
  <si>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</si>
  <si>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</si>
  <si>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</si>
  <si>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</si>
  <si>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</si>
  <si>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</si>
  <si>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</si>
  <si>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</si>
  <si>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</si>
  <si>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</si>
  <si>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</si>
  <si>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</si>
  <si>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</si>
  <si>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</si>
  <si>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</si>
  <si>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</si>
  <si>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</si>
  <si>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</si>
  <si>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</si>
  <si>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</si>
  <si>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</si>
  <si>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</si>
  <si>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</si>
  <si>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</si>
  <si>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</si>
  <si>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</si>
  <si>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</si>
  <si>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</si>
  <si>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</si>
  <si>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</si>
  <si>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</si>
  <si>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</si>
  <si>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</si>
  <si>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</si>
  <si>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</si>
  <si>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</si>
  <si>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</si>
  <si>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</si>
  <si>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</si>
  <si>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</si>
  <si>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</si>
  <si>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</si>
  <si>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</si>
  <si>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</si>
  <si>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</si>
  <si>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</si>
  <si>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</si>
  <si>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</si>
  <si>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</si>
  <si>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</si>
  <si>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</si>
  <si>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</si>
  <si>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</si>
  <si>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</si>
  <si>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</si>
  <si>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</si>
  <si>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</si>
  <si>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</si>
  <si>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</si>
  <si>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</si>
  <si>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</si>
  <si>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</si>
  <si>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</si>
  <si>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</si>
  <si>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</si>
  <si>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</si>
  <si>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</si>
  <si>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</si>
  <si>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</si>
  <si>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</si>
  <si>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</si>
  <si>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</si>
  <si>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</si>
  <si>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</si>
  <si>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</si>
  <si>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</si>
  <si>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</si>
  <si>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</si>
  <si>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</si>
  <si>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</si>
  <si>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</si>
  <si>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</si>
  <si>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</si>
  <si>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</si>
  <si>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</si>
  <si>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</si>
  <si>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</si>
  <si>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</si>
  <si>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</si>
  <si>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</si>
  <si>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</si>
  <si>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</si>
  <si>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</si>
  <si>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</si>
  <si>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</si>
  <si>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</si>
  <si>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</si>
  <si>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</si>
  <si>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</si>
  <si>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</si>
  <si>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</si>
  <si>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</si>
  <si>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</si>
  <si>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</si>
  <si>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</si>
  <si>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</si>
  <si>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</si>
  <si>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</si>
  <si>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</si>
  <si>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</si>
  <si>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</si>
  <si>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</si>
  <si>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</si>
  <si>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</si>
  <si>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</si>
  <si>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</si>
  <si>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</si>
  <si>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</si>
  <si>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</si>
  <si>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</si>
  <si>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</si>
  <si>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</si>
  <si>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</si>
  <si>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</si>
  <si>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</si>
  <si>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</si>
  <si>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</si>
  <si>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</si>
  <si>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</si>
  <si>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</si>
  <si>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</si>
  <si>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</si>
  <si>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</si>
  <si>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</si>
  <si>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</si>
  <si>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</si>
  <si>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</si>
  <si>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</si>
  <si>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</si>
  <si>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</si>
  <si>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</si>
  <si>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</si>
  <si>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</si>
  <si>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</si>
  <si>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</si>
  <si>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</si>
  <si>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</si>
  <si>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</si>
  <si>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</si>
  <si>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</si>
  <si>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</si>
  <si>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</si>
  <si>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</si>
  <si>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</si>
  <si>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</si>
  <si>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</si>
  <si>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</si>
  <si>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</si>
  <si>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</si>
  <si>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</si>
  <si>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</si>
  <si>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</si>
  <si>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</si>
  <si>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</si>
  <si>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</si>
  <si>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</si>
  <si>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</si>
  <si>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</si>
  <si>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</si>
  <si>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</si>
  <si>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</si>
  <si>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</si>
  <si>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</si>
  <si>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</si>
  <si>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</si>
  <si>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</si>
  <si>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</si>
  <si>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</si>
  <si>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</si>
  <si>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</si>
  <si>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</si>
  <si>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</si>
  <si>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</si>
  <si>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</si>
  <si>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</si>
  <si>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</si>
  <si>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</si>
  <si>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</si>
  <si>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</si>
  <si>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</si>
  <si>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</si>
  <si>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</si>
  <si>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</si>
  <si>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</si>
  <si>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</si>
  <si>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</si>
  <si>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</si>
  <si>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</si>
  <si>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</si>
  <si>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</si>
  <si>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</si>
  <si>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</si>
  <si>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</si>
  <si>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</si>
  <si>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</si>
  <si>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</si>
  <si>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</si>
  <si>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</si>
  <si>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</si>
  <si>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</si>
  <si>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</si>
  <si>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</si>
  <si>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</si>
  <si>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</si>
  <si>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</si>
  <si>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</si>
  <si>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</si>
  <si>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</si>
  <si>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</si>
  <si>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</si>
  <si>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</si>
  <si>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</si>
  <si>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</si>
  <si>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</si>
  <si>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</si>
  <si>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</si>
  <si>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</si>
  <si>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</si>
  <si>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</si>
  <si>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</si>
  <si>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</si>
  <si>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</si>
  <si>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</si>
  <si>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</si>
  <si>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</si>
  <si>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</si>
  <si>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</si>
  <si>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</si>
  <si>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</si>
  <si>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</si>
  <si>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</si>
  <si>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</si>
  <si>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</si>
  <si>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</si>
  <si>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</si>
  <si>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</si>
  <si>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</si>
  <si>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</si>
  <si>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</si>
  <si>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</si>
  <si>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</si>
  <si>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</si>
  <si>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</si>
  <si>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</si>
  <si>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</si>
  <si>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</si>
  <si>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</si>
  <si>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</si>
  <si>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</si>
  <si>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</si>
  <si>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</si>
  <si>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</si>
  <si>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</si>
  <si>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</si>
  <si>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</si>
  <si>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</si>
  <si>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</si>
  <si>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</si>
  <si>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</si>
  <si>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</si>
  <si>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</si>
  <si>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</si>
  <si>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</si>
  <si>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</si>
  <si>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</si>
  <si>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</si>
  <si>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</si>
  <si>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</si>
  <si>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</si>
  <si>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</si>
  <si>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</si>
  <si>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</si>
  <si>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</si>
  <si>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</si>
  <si>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</si>
  <si>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</si>
  <si>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</si>
  <si>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</si>
  <si>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</si>
  <si>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</si>
  <si>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</si>
  <si>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</si>
  <si>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</si>
  <si>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</si>
  <si>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</si>
  <si>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</si>
  <si>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</si>
  <si>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</si>
  <si>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</si>
  <si>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</si>
  <si>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</si>
  <si>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</si>
  <si>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</si>
  <si>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</si>
  <si>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</si>
  <si>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</si>
  <si>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</si>
  <si>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</si>
  <si>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</si>
  <si>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</si>
  <si>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</si>
  <si>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</si>
  <si>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</si>
  <si>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</si>
  <si>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</si>
  <si>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</si>
  <si>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</si>
  <si>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</si>
  <si>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</si>
  <si>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</si>
  <si>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</si>
  <si>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</si>
  <si>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</si>
  <si>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</si>
  <si>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</si>
  <si>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</si>
  <si>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</si>
  <si>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</si>
  <si>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</si>
  <si>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</si>
  <si>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</si>
  <si>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</si>
  <si>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</si>
  <si>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</si>
  <si>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</si>
  <si>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</si>
  <si>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</si>
  <si>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</si>
  <si>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</si>
  <si>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</si>
  <si>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</si>
  <si>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</si>
  <si>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</si>
  <si>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</si>
  <si>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</si>
  <si>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</si>
  <si>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</si>
  <si>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</si>
  <si>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</si>
  <si>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</si>
  <si>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</si>
  <si>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</si>
  <si>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</si>
  <si>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</si>
  <si>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</si>
  <si>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</si>
  <si>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</si>
  <si>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</si>
  <si>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</si>
  <si>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</si>
  <si>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</si>
  <si>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</si>
  <si>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</si>
  <si>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</si>
  <si>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</si>
  <si>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</si>
  <si>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</si>
  <si>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</si>
  <si>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</si>
  <si>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</si>
  <si>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</si>
  <si>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</si>
  <si>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</si>
  <si>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</si>
  <si>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</si>
  <si>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</si>
  <si>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</si>
  <si>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</si>
  <si>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</si>
  <si>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</si>
  <si>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</si>
  <si>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</si>
  <si>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</si>
  <si>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</si>
  <si>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</si>
  <si>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</si>
  <si>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</si>
  <si>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</si>
  <si>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</si>
  <si>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</si>
  <si>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</si>
  <si>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</si>
  <si>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</si>
  <si>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</si>
  <si>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</si>
  <si>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</si>
  <si>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</si>
  <si>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</si>
  <si>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</si>
  <si>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</si>
  <si>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</si>
  <si>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</si>
  <si>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</si>
  <si>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</si>
  <si>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</si>
  <si>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</si>
  <si>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</si>
  <si>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</si>
  <si>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</si>
  <si>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</si>
  <si>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</si>
  <si>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</si>
  <si>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</si>
  <si>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</si>
  <si>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</si>
  <si>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</si>
  <si>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</si>
  <si>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</si>
  <si>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</si>
  <si>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</si>
  <si>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</si>
  <si>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</si>
  <si>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</si>
  <si>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</si>
  <si>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</si>
  <si>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</si>
  <si>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</si>
  <si>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</si>
  <si>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</si>
  <si>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</si>
  <si>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</si>
  <si>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</si>
  <si>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</si>
  <si>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</si>
  <si>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</si>
  <si>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</si>
  <si>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</si>
  <si>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</si>
  <si>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</si>
  <si>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</si>
  <si>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</si>
  <si>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</si>
  <si>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</si>
  <si>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</si>
  <si>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</si>
  <si>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</si>
  <si>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</si>
  <si>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</si>
  <si>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</si>
  <si>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</si>
  <si>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</si>
  <si>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</si>
  <si>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</si>
  <si>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</si>
  <si>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</si>
  <si>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</si>
  <si>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</si>
  <si>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</si>
  <si>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</si>
  <si>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</si>
  <si>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</si>
  <si>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</si>
  <si>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</si>
  <si>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</si>
  <si>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</si>
  <si>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</si>
  <si>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</si>
  <si>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</si>
  <si>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</si>
  <si>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</si>
  <si>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</si>
  <si>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</si>
  <si>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</si>
  <si>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</si>
  <si>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</si>
  <si>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</si>
  <si>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</si>
  <si>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</si>
  <si>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</si>
  <si>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</si>
  <si>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</si>
  <si>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</si>
  <si>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</si>
  <si>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</si>
  <si>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</si>
  <si>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</si>
  <si>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</si>
  <si>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</si>
  <si>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</si>
  <si>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</si>
  <si>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</si>
  <si>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</si>
  <si>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</si>
  <si>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</si>
  <si>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</si>
  <si>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</si>
  <si>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</si>
  <si>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</si>
  <si>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</si>
  <si>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</si>
  <si>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</si>
  <si>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</si>
  <si>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</si>
  <si>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</si>
  <si>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</si>
  <si>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</si>
  <si>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</si>
  <si>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</si>
  <si>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</si>
  <si>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</si>
  <si>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</si>
  <si>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</si>
  <si>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</si>
  <si>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</si>
  <si>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</si>
  <si>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</si>
  <si>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</si>
  <si>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</si>
  <si>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</si>
  <si>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</si>
  <si>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</si>
  <si>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</si>
  <si>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</si>
  <si>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</si>
  <si>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</si>
  <si>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</si>
  <si>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</si>
  <si>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</si>
  <si>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</si>
  <si>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</si>
  <si>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</si>
  <si>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</si>
  <si>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</si>
  <si>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</si>
  <si>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</si>
  <si>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</si>
  <si>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</si>
  <si>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</si>
  <si>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</si>
  <si>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</si>
  <si>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</si>
  <si>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</si>
  <si>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</si>
  <si>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</si>
  <si>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</si>
  <si>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</si>
  <si>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</si>
  <si>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</si>
  <si>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</si>
  <si>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</si>
  <si>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</si>
  <si>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</si>
  <si>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</si>
  <si>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</si>
  <si>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</si>
  <si>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</si>
  <si>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</si>
  <si>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</si>
  <si>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</si>
  <si>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</si>
  <si>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</si>
  <si>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</si>
  <si>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</si>
  <si>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</si>
  <si>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</si>
  <si>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</si>
  <si>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</si>
  <si>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</si>
  <si>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</si>
  <si>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</si>
  <si>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</si>
  <si>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</si>
  <si>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</si>
  <si>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</si>
  <si>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</si>
  <si>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</si>
  <si>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</si>
  <si>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</si>
  <si>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</si>
  <si>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</si>
  <si>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</si>
  <si>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</si>
  <si>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</si>
  <si>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</si>
  <si>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</si>
  <si>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</si>
  <si>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</si>
  <si>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</si>
  <si>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</si>
  <si>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</si>
  <si>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</si>
  <si>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</si>
  <si>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</si>
  <si>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</si>
  <si>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</si>
  <si>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</si>
  <si>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</si>
  <si>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</si>
  <si>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</si>
  <si>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</si>
  <si>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</si>
  <si>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</si>
  <si>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</si>
  <si>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</si>
  <si>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</si>
  <si>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</si>
  <si>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</si>
  <si>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</si>
  <si>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</si>
  <si>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</si>
  <si>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</si>
  <si>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</si>
  <si>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</si>
  <si>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</si>
  <si>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</si>
  <si>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</si>
  <si>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</si>
  <si>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</si>
  <si>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</si>
  <si>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</si>
  <si>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</si>
  <si>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</si>
  <si>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</si>
  <si>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</si>
  <si>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</si>
  <si>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</si>
  <si>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</si>
  <si>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</si>
  <si>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</si>
  <si>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</si>
  <si>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</si>
  <si>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</si>
  <si>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</si>
  <si>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</si>
  <si>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</si>
  <si>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</si>
  <si>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</si>
  <si>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</si>
  <si>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</si>
  <si>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</si>
  <si>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</si>
  <si>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</si>
  <si>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</si>
  <si>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</si>
  <si>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</si>
  <si>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</si>
  <si>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</si>
  <si>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</si>
  <si>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</si>
  <si>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</si>
  <si>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</si>
  <si>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</si>
  <si>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</si>
  <si>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</si>
  <si>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</si>
  <si>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</si>
  <si>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</si>
  <si>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</si>
  <si>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</si>
  <si>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</si>
  <si>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</si>
  <si>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</si>
  <si>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</si>
  <si>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</si>
  <si>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</si>
  <si>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</si>
  <si>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</si>
  <si>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</si>
  <si>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</si>
  <si>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</si>
  <si>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</si>
  <si>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</si>
  <si>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</si>
  <si>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</si>
  <si>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</si>
  <si>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</si>
  <si>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</si>
  <si>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</si>
  <si>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</si>
  <si>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</si>
  <si>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</si>
  <si>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</si>
  <si>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</si>
  <si>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</si>
  <si>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</si>
  <si>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</si>
  <si>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</si>
  <si>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</si>
  <si>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</si>
  <si>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</si>
  <si>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</si>
  <si>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</si>
  <si>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</si>
  <si>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</si>
  <si>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</si>
  <si>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</si>
  <si>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</si>
  <si>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</si>
  <si>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</si>
  <si>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</si>
  <si>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</si>
  <si>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</si>
  <si>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</si>
  <si>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</si>
  <si>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</si>
  <si>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</si>
  <si>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</si>
  <si>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</si>
  <si>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</si>
  <si>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</si>
  <si>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</si>
  <si>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</si>
  <si>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</si>
  <si>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</si>
  <si>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</si>
  <si>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</si>
  <si>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</si>
  <si>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</si>
  <si>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</si>
  <si>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</si>
  <si>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</si>
  <si>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</si>
  <si>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</si>
  <si>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</si>
  <si>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</si>
  <si>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</si>
  <si>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</si>
  <si>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</si>
  <si>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</si>
  <si>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</si>
  <si>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</si>
  <si>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</si>
  <si>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</si>
  <si>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</si>
  <si>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</si>
  <si>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</si>
  <si>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</si>
  <si>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</si>
  <si>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</si>
  <si>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</si>
  <si>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</si>
  <si>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</si>
  <si>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</si>
  <si>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</si>
  <si>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</si>
  <si>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</si>
  <si>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</si>
  <si>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</si>
  <si>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</si>
  <si>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</si>
  <si>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</si>
  <si>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</si>
  <si>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</si>
  <si>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</si>
  <si>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</si>
  <si>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</si>
  <si>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</si>
  <si>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</si>
  <si>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</si>
  <si>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</si>
  <si>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</si>
  <si>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</si>
  <si>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</si>
  <si>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</si>
  <si>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</si>
  <si>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</si>
  <si>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</si>
  <si>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</si>
  <si>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</si>
  <si>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</si>
  <si>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</si>
  <si>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</si>
  <si>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</si>
  <si>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</si>
  <si>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</si>
  <si>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</si>
  <si>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</si>
  <si>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</si>
  <si>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</si>
  <si>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</si>
  <si>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</si>
  <si>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</si>
  <si>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</si>
  <si>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</si>
  <si>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</si>
  <si>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</si>
  <si>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</si>
  <si>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</si>
  <si>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</si>
  <si>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</si>
  <si>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</si>
  <si>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</si>
  <si>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</si>
  <si>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</si>
  <si>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</si>
  <si>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</si>
  <si>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</si>
  <si>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</si>
  <si>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</si>
  <si>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</si>
  <si>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</si>
  <si>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</si>
  <si>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</si>
  <si>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</si>
  <si>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</si>
  <si>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</si>
  <si>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</si>
  <si>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</si>
  <si>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</si>
  <si>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</si>
  <si>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</si>
  <si>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</si>
  <si>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</si>
  <si>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</si>
  <si>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</si>
  <si>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</si>
  <si>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</si>
  <si>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</si>
  <si>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</si>
  <si>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</si>
  <si>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</si>
  <si>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</si>
  <si>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</si>
  <si>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</si>
  <si>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</si>
  <si>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</si>
  <si>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</si>
  <si>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</si>
  <si>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</si>
  <si>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</si>
  <si>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</si>
  <si>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</si>
  <si>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</si>
  <si>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</si>
  <si>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</si>
  <si>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</si>
  <si>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</si>
  <si>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</si>
  <si>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</si>
  <si>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</si>
  <si>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</si>
  <si>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</si>
  <si>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</si>
  <si>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</si>
  <si>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</si>
  <si>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</si>
  <si>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</si>
  <si>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</si>
  <si>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</si>
  <si>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</si>
  <si>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</si>
  <si>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</si>
  <si>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</si>
  <si>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</si>
  <si>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</si>
  <si>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</si>
  <si>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</si>
  <si>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</si>
  <si>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</si>
  <si>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</si>
  <si>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</si>
  <si>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</si>
  <si>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</si>
  <si>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</si>
  <si>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</si>
  <si>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</si>
  <si>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</si>
  <si>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</si>
  <si>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</si>
  <si>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</si>
  <si>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</si>
  <si>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</si>
  <si>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</si>
  <si>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</si>
  <si>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</si>
  <si>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</si>
  <si>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</si>
  <si>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</si>
  <si>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</si>
  <si>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</si>
  <si>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</si>
  <si>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</si>
  <si>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</si>
  <si>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</si>
  <si>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</si>
  <si>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</si>
  <si>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</si>
  <si>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</si>
  <si>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</si>
  <si>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</si>
  <si>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</si>
  <si>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</si>
  <si>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</si>
  <si>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</si>
  <si>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</si>
  <si>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</si>
  <si>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</si>
  <si>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</si>
  <si>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</si>
  <si>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</si>
  <si>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</si>
  <si>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</si>
  <si>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</si>
  <si>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</si>
  <si>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</si>
  <si>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</si>
  <si>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</si>
  <si>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</si>
  <si>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</si>
  <si>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</si>
  <si>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</si>
  <si>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</si>
  <si>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</si>
  <si>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</si>
  <si>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</si>
  <si>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</si>
  <si>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</si>
  <si>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</si>
  <si>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</si>
  <si>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</si>
  <si>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</si>
  <si>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</si>
  <si>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</si>
  <si>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</si>
  <si>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</si>
  <si>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</si>
  <si>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</si>
  <si>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</si>
  <si>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</si>
  <si>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</si>
  <si>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</si>
  <si>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</si>
  <si>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</si>
  <si>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</si>
  <si>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</si>
  <si>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</si>
  <si>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</si>
  <si>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</si>
  <si>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</si>
  <si>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</si>
  <si>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</si>
  <si>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</si>
  <si>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</si>
  <si>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</si>
  <si>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</si>
  <si>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</si>
  <si>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</si>
  <si>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</si>
  <si>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</si>
  <si>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</si>
  <si>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</si>
  <si>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</si>
  <si>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</si>
  <si>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</si>
  <si>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</si>
  <si>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</si>
  <si>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</si>
  <si>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</si>
  <si>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</si>
  <si>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</si>
  <si>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</si>
  <si>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</si>
  <si>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</si>
  <si>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</si>
  <si>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</si>
  <si>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</si>
  <si>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</si>
  <si>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</si>
  <si>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</si>
  <si>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</si>
  <si>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</si>
  <si>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</si>
  <si>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</si>
  <si>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</si>
  <si>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</si>
  <si>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</si>
  <si>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</si>
  <si>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</si>
  <si>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</si>
  <si>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</si>
  <si>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</si>
  <si>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</si>
  <si>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</si>
  <si>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</si>
  <si>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</si>
  <si>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</si>
  <si>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</si>
  <si>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</si>
  <si>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</si>
  <si>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</si>
  <si>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</si>
  <si>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</si>
  <si>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</si>
  <si>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</si>
  <si>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</si>
  <si>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</si>
  <si>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</si>
  <si>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</si>
  <si>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</si>
  <si>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</si>
  <si>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</si>
  <si>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</si>
  <si>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</si>
  <si>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</si>
  <si>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</si>
  <si>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</si>
  <si>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</si>
  <si>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</si>
  <si>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</si>
  <si>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</si>
  <si>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</si>
  <si>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</si>
  <si>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</si>
  <si>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</si>
  <si>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</si>
  <si>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</si>
  <si>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</si>
  <si>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</si>
  <si>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</si>
  <si>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</si>
  <si>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</si>
  <si>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</si>
  <si>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</si>
  <si>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</si>
  <si>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</si>
  <si>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</si>
  <si>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</si>
  <si>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</si>
  <si>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</si>
  <si>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</si>
  <si>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</si>
  <si>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</si>
  <si>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</si>
  <si>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</si>
  <si>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</si>
  <si>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</si>
  <si>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</si>
  <si>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</si>
  <si>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</si>
  <si>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</si>
  <si>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</si>
  <si>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</si>
  <si>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</si>
  <si>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</si>
  <si>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</si>
  <si>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</si>
  <si>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</si>
  <si>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</si>
  <si>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</si>
  <si>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</si>
  <si>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</si>
  <si>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</si>
  <si>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</si>
  <si>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</si>
  <si>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</si>
  <si>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</si>
  <si>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</si>
  <si>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</si>
  <si>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</si>
  <si>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</si>
  <si>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</si>
  <si>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</si>
  <si>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</si>
  <si>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</si>
  <si>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</si>
  <si>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</si>
  <si>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</si>
  <si>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</si>
  <si>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</si>
  <si>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</si>
  <si>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</si>
  <si>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</si>
  <si>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</si>
  <si>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</si>
  <si>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</si>
  <si>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</si>
  <si>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</si>
  <si>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</si>
  <si>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</si>
  <si>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</si>
  <si>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</si>
  <si>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</si>
  <si>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</si>
  <si>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</si>
  <si>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</si>
  <si>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</si>
  <si>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</si>
  <si>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</si>
  <si>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</si>
  <si>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</si>
  <si>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</si>
  <si>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</si>
  <si>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</si>
  <si>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</si>
  <si>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</si>
  <si>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</si>
  <si>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</si>
  <si>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</si>
  <si>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</si>
  <si>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</si>
  <si>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</si>
  <si>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</si>
  <si>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</si>
  <si>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</si>
  <si>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</si>
  <si>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</si>
  <si>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</si>
  <si>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</si>
  <si>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</si>
  <si>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</si>
  <si>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</si>
  <si>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</si>
  <si>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</si>
  <si>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</si>
  <si>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</si>
  <si>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</si>
  <si>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</si>
  <si>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</si>
  <si>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</si>
  <si>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</si>
  <si>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</si>
  <si>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</si>
  <si>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</si>
  <si>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</si>
  <si>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</si>
  <si>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</si>
  <si>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</si>
  <si>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</si>
  <si>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</si>
  <si>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</si>
  <si>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</si>
  <si>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</si>
  <si>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</si>
  <si>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</si>
  <si>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</si>
  <si>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</si>
  <si>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</si>
  <si>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</si>
  <si>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</si>
  <si>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</si>
  <si>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</si>
  <si>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</si>
  <si>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</si>
  <si>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</si>
  <si>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</si>
  <si>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</si>
  <si>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</si>
  <si>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</si>
  <si>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</si>
  <si>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</si>
  <si>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</si>
  <si>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</si>
  <si>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</si>
  <si>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</si>
  <si>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</si>
  <si>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</si>
  <si>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</si>
  <si>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</si>
  <si>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</si>
  <si>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</si>
  <si>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</si>
  <si>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</si>
  <si>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</si>
  <si>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</si>
  <si>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</si>
  <si>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</si>
  <si>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</si>
  <si>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</si>
  <si>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</si>
  <si>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</si>
  <si>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</si>
  <si>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</si>
  <si>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</si>
  <si>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</si>
  <si>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</si>
  <si>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</si>
  <si>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</si>
  <si>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</si>
  <si>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</si>
  <si>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</si>
  <si>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</si>
  <si>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</si>
  <si>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</si>
  <si>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</si>
  <si>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</si>
  <si>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</si>
  <si>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</si>
  <si>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</si>
  <si>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</si>
  <si>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</si>
  <si>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</si>
  <si>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</si>
  <si>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</si>
  <si>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</si>
  <si>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</si>
  <si>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</si>
  <si>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</si>
  <si>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</si>
  <si>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</si>
  <si>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</si>
  <si>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</si>
  <si>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</si>
  <si>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</si>
  <si>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</si>
  <si>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</si>
  <si>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</si>
  <si>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</si>
  <si>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</si>
  <si>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</si>
  <si>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</si>
  <si>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</si>
  <si>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</si>
  <si>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</si>
  <si>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</si>
  <si>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</si>
  <si>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</si>
  <si>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</si>
  <si>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</si>
  <si>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</si>
  <si>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</si>
  <si>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</si>
  <si>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</si>
  <si>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</si>
  <si>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</si>
  <si>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</si>
  <si>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</si>
  <si>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</si>
  <si>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</si>
  <si>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</si>
  <si>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</si>
  <si>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</si>
  <si>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</si>
  <si>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</si>
  <si>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</si>
  <si>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</si>
  <si>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</si>
  <si>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</si>
  <si>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</si>
  <si>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</si>
  <si>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</si>
  <si>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</si>
  <si>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</si>
  <si>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</si>
  <si>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</si>
  <si>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</si>
  <si>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</si>
  <si>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</si>
  <si>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</si>
  <si>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</si>
  <si>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</si>
  <si>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</si>
  <si>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</si>
  <si>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</si>
  <si>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</si>
  <si>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</si>
  <si>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</si>
  <si>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</si>
  <si>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</si>
  <si>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</si>
  <si>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</si>
  <si>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</si>
  <si>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</si>
  <si>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</si>
  <si>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</si>
  <si>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</si>
  <si>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</si>
  <si>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</si>
  <si>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</si>
  <si>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</si>
  <si>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</si>
  <si>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</si>
  <si>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</si>
  <si>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</si>
  <si>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</si>
  <si>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</si>
  <si>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</si>
  <si>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</si>
  <si>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</si>
  <si>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</si>
  <si>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</si>
  <si>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</si>
  <si>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</si>
  <si>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</si>
  <si>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</si>
  <si>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</si>
  <si>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</si>
  <si>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</si>
  <si>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</si>
  <si>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</si>
  <si>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</si>
  <si>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</si>
  <si>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</si>
  <si>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</si>
  <si>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</si>
  <si>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</si>
  <si>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</si>
  <si>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</si>
  <si>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</si>
  <si>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</si>
  <si>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</si>
  <si>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</si>
  <si>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</si>
  <si>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</si>
  <si>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</si>
  <si>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</si>
  <si>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</si>
  <si>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</si>
  <si>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</si>
  <si>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</si>
  <si>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</si>
  <si>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</si>
  <si>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</si>
  <si>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</si>
  <si>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</si>
  <si>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</si>
  <si>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</si>
  <si>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</si>
  <si>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</si>
  <si>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</si>
  <si>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</si>
  <si>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</si>
  <si>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</si>
  <si>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</si>
  <si>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</si>
  <si>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</si>
  <si>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</si>
  <si>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</si>
  <si>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</si>
  <si>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</si>
  <si>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</si>
  <si>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</si>
  <si>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</si>
  <si>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</si>
  <si>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</si>
  <si>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</si>
  <si>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</si>
  <si>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</si>
  <si>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</si>
  <si>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</si>
  <si>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</si>
  <si>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</si>
  <si>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</si>
  <si>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</si>
  <si>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</si>
  <si>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</si>
  <si>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</si>
  <si>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</si>
  <si>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</si>
  <si>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</si>
  <si>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</si>
  <si>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</si>
  <si>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</si>
  <si>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</si>
  <si>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</si>
  <si>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</si>
  <si>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</si>
  <si>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</si>
  <si>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</si>
  <si>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</si>
  <si>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</si>
  <si>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</si>
  <si>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</si>
  <si>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</si>
  <si>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</si>
  <si>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</si>
  <si>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</si>
  <si>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</si>
  <si>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</si>
  <si>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</si>
  <si>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</si>
  <si>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</si>
  <si>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</si>
  <si>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</si>
  <si>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</si>
  <si>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</si>
  <si>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</si>
  <si>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</si>
  <si>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</si>
  <si>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</si>
  <si>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</si>
  <si>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</si>
  <si>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</si>
  <si>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</si>
  <si>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</si>
  <si>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</si>
  <si>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</si>
  <si>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</si>
  <si>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</si>
  <si>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</si>
  <si>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</si>
  <si>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</si>
  <si>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</si>
  <si>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</si>
  <si>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</si>
  <si>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</si>
  <si>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</si>
  <si>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</si>
  <si>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</si>
  <si>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</si>
  <si>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</si>
  <si>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</si>
  <si>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</si>
  <si>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</si>
  <si>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</si>
  <si>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</si>
  <si>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</si>
  <si>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</si>
  <si>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</si>
  <si>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</si>
  <si>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</si>
  <si>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</si>
  <si>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</si>
  <si>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</si>
  <si>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</si>
  <si>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</si>
  <si>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</si>
  <si>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</si>
  <si>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</si>
  <si>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</si>
  <si>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</si>
  <si>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</si>
  <si>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</si>
  <si>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</si>
  <si>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</si>
  <si>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</si>
  <si>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</si>
  <si>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</si>
  <si>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</si>
  <si>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</si>
  <si>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</si>
  <si>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</si>
  <si>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</si>
  <si>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</si>
  <si>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</si>
  <si>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</si>
  <si>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</si>
  <si>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</si>
  <si>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</si>
  <si>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</si>
  <si>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</si>
  <si>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</si>
  <si>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</si>
  <si>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</si>
  <si>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</si>
  <si>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</si>
  <si>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</si>
  <si>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</si>
  <si>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</si>
  <si>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</si>
  <si>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</si>
  <si>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</si>
  <si>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</si>
  <si>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</si>
  <si>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</si>
  <si>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</si>
  <si>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</si>
  <si>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</si>
  <si>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</si>
  <si>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</si>
  <si>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</si>
  <si>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</si>
  <si>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</si>
  <si>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</si>
  <si>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</si>
  <si>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</si>
  <si>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</si>
  <si>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</si>
  <si>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</si>
  <si>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</si>
  <si>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</si>
  <si>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</si>
  <si>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</si>
  <si>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</si>
  <si>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</si>
  <si>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</si>
  <si>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</si>
  <si>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</si>
  <si>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</si>
  <si>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</si>
  <si>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</si>
  <si>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</si>
  <si>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</si>
  <si>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</si>
  <si>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</si>
  <si>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</si>
  <si>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</si>
  <si>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</si>
  <si>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</si>
  <si>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</si>
  <si>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</si>
  <si>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</si>
  <si>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</si>
  <si>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</si>
  <si>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</si>
  <si>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</si>
  <si>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</si>
  <si>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</si>
  <si>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</si>
  <si>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</si>
  <si>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</si>
  <si>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</si>
  <si>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</si>
  <si>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</si>
  <si>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</si>
  <si>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</si>
  <si>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</si>
  <si>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</si>
  <si>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</si>
  <si>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</si>
  <si>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</si>
  <si>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</si>
  <si>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</si>
  <si>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</si>
  <si>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</si>
  <si>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</si>
  <si>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</si>
  <si>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</si>
  <si>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</si>
  <si>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</si>
  <si>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</si>
  <si>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</si>
  <si>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</si>
  <si>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</si>
  <si>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</si>
  <si>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</si>
  <si>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</si>
  <si>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</si>
  <si>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</si>
  <si>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</si>
  <si>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</si>
  <si>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</si>
  <si>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</si>
  <si>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</si>
  <si>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</si>
  <si>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</si>
  <si>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</si>
  <si>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</si>
  <si>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</si>
  <si>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</si>
  <si>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</si>
  <si>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</si>
  <si>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</si>
  <si>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</si>
  <si>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</si>
  <si>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</si>
  <si>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</si>
  <si>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</si>
  <si>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</si>
  <si>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</si>
  <si>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</si>
  <si>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</si>
  <si>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</si>
  <si>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</si>
  <si>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</si>
  <si>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</si>
  <si>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</si>
  <si>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</si>
  <si>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</si>
  <si>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</si>
  <si>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</si>
  <si>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</si>
  <si>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</si>
  <si>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</si>
  <si>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</si>
  <si>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</si>
  <si>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</si>
  <si>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</si>
  <si>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</si>
  <si>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</si>
  <si>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</si>
  <si>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</si>
  <si>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</si>
  <si>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</si>
  <si>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</si>
  <si>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</si>
  <si>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</si>
  <si>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</si>
  <si>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</si>
  <si>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</si>
  <si>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</si>
  <si>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</si>
  <si>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</si>
  <si>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</si>
  <si>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</si>
  <si>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</si>
  <si>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</si>
  <si>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</si>
  <si>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</si>
  <si>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</si>
  <si>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</si>
  <si>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</si>
  <si>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</si>
  <si>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</si>
  <si>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</si>
  <si>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</si>
  <si>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</si>
  <si>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</si>
  <si>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</si>
  <si>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</si>
  <si>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</si>
  <si>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</si>
  <si>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</si>
  <si>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</si>
  <si>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</si>
  <si>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</si>
  <si>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</si>
  <si>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</si>
  <si>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</si>
  <si>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</si>
  <si>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</si>
  <si>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</si>
  <si>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</si>
  <si>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</si>
  <si>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</si>
  <si>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</si>
  <si>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</si>
  <si>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</si>
  <si>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</si>
  <si>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</si>
  <si>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</si>
  <si>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</si>
  <si>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</si>
  <si>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</si>
  <si>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</si>
  <si>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</si>
  <si>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</si>
  <si>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</si>
  <si>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</si>
  <si>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</si>
  <si>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</si>
  <si>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</si>
  <si>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</si>
  <si>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</si>
  <si>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</si>
  <si>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</si>
  <si>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</si>
  <si>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</si>
  <si>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</si>
  <si>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</si>
  <si>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</si>
  <si>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</si>
  <si>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</si>
  <si>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</si>
  <si>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</si>
  <si>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</si>
  <si>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</si>
  <si>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</si>
  <si>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</si>
  <si>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</si>
  <si>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</si>
  <si>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</si>
  <si>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</si>
  <si>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</si>
  <si>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</si>
  <si>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</si>
  <si>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</si>
  <si>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</si>
  <si>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</si>
  <si>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</si>
  <si>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</si>
  <si>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</si>
  <si>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</si>
  <si>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</si>
  <si>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</si>
  <si>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</si>
  <si>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</si>
  <si>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</si>
  <si>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</si>
  <si>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</si>
  <si>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</si>
  <si>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</si>
  <si>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</si>
  <si>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</si>
  <si>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</si>
  <si>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</si>
  <si>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</si>
  <si>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</si>
  <si>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</si>
  <si>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</si>
  <si>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</si>
  <si>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</si>
  <si>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</si>
  <si>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</si>
  <si>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</si>
  <si>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</si>
  <si>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</si>
  <si>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</si>
  <si>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</si>
  <si>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</si>
  <si>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</si>
  <si>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</si>
  <si>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</si>
  <si>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</si>
  <si>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</si>
  <si>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</si>
  <si>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</si>
  <si>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</si>
  <si>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</si>
  <si>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</si>
  <si>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</si>
  <si>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</si>
  <si>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</si>
  <si>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</si>
  <si>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</si>
  <si>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</si>
  <si>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</si>
  <si>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</si>
  <si>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</si>
  <si>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</si>
  <si>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</si>
  <si>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</si>
  <si>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</si>
  <si>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</si>
  <si>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</si>
  <si>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</si>
  <si>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</si>
  <si>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</si>
  <si>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</si>
  <si>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</si>
  <si>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</si>
  <si>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</si>
  <si>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</si>
  <si>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</si>
  <si>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</si>
  <si>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</si>
  <si>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</si>
  <si>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</si>
  <si>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</si>
  <si>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</si>
  <si>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</si>
  <si>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</si>
  <si>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</si>
  <si>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</si>
  <si>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</si>
  <si>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</si>
  <si>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</si>
  <si>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</si>
  <si>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</si>
  <si>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</si>
  <si>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</si>
  <si>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</si>
  <si>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</si>
  <si>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</si>
  <si>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</si>
  <si>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</si>
  <si>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</si>
  <si>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</si>
  <si>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</si>
  <si>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</si>
  <si>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</si>
  <si>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</si>
  <si>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</si>
  <si>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</si>
  <si>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</si>
  <si>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</si>
  <si>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</si>
  <si>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</si>
  <si>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</si>
  <si>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</si>
  <si>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</si>
  <si>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</si>
  <si>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</si>
  <si>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</si>
  <si>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</si>
  <si>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</si>
  <si>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</si>
  <si>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</si>
  <si>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</si>
  <si>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</si>
  <si>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</si>
  <si>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</si>
  <si>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</si>
  <si>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</si>
  <si>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</si>
  <si>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</si>
  <si>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</si>
  <si>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</si>
  <si>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</si>
  <si>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</si>
  <si>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</si>
  <si>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</si>
  <si>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</si>
  <si>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</si>
  <si>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</si>
  <si>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</si>
  <si>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</si>
  <si>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</si>
  <si>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</si>
  <si>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</si>
  <si>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</si>
  <si>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</si>
  <si>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</si>
  <si>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</si>
  <si>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</si>
  <si>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</si>
  <si>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</si>
  <si>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</si>
  <si>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</si>
  <si>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</si>
  <si>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</si>
  <si>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</si>
  <si>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</si>
  <si>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</si>
  <si>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</si>
  <si>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</si>
  <si>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</si>
  <si>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</si>
  <si>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</si>
  <si>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</si>
  <si>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</si>
  <si>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</si>
  <si>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</si>
  <si>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</si>
  <si>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</si>
  <si>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</si>
  <si>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</si>
  <si>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</si>
  <si>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</si>
  <si>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</si>
  <si>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</si>
  <si>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</si>
  <si>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</si>
  <si>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</si>
  <si>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</si>
  <si>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</si>
  <si>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</si>
  <si>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</si>
  <si>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</si>
  <si>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</si>
  <si>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</si>
  <si>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</si>
  <si>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</si>
  <si>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</si>
  <si>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</si>
  <si>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</si>
  <si>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</si>
  <si>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</si>
  <si>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</si>
  <si>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</si>
  <si>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</si>
  <si>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</si>
  <si>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</si>
  <si>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</si>
  <si>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</si>
  <si>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</si>
  <si>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</si>
  <si>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</si>
  <si>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</si>
  <si>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</si>
  <si>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</si>
  <si>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</si>
  <si>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</si>
  <si>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</si>
  <si>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</si>
  <si>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</si>
  <si>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</si>
  <si>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</si>
  <si>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</si>
  <si>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</si>
  <si>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</si>
  <si>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</si>
  <si>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</si>
  <si>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</si>
  <si>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</si>
  <si>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</si>
  <si>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</si>
  <si>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</si>
  <si>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</si>
  <si>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</si>
  <si>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</si>
  <si>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</si>
  <si>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</si>
  <si>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</si>
  <si>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</si>
  <si>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</si>
  <si>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</si>
  <si>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</si>
  <si>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</si>
  <si>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</si>
  <si>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</si>
  <si>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</si>
  <si>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</si>
  <si>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</si>
  <si>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</si>
  <si>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</si>
  <si>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</si>
  <si>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</si>
  <si>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</si>
  <si>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</si>
  <si>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</si>
  <si>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</si>
  <si>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</si>
  <si>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</si>
  <si>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</si>
  <si>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</si>
  <si>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</si>
  <si>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</si>
  <si>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</si>
  <si>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</si>
  <si>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</si>
  <si>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</si>
  <si>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</si>
  <si>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</si>
  <si>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</si>
  <si>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</si>
  <si>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</si>
  <si>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</si>
  <si>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</si>
  <si>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</si>
  <si>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</si>
  <si>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</si>
  <si>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</si>
  <si>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</si>
  <si>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</si>
  <si>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</si>
  <si>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</si>
  <si>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</si>
  <si>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</si>
  <si>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</si>
  <si>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</si>
  <si>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</si>
  <si>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</si>
  <si>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</si>
  <si>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</si>
  <si>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</si>
  <si>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</si>
  <si>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</si>
  <si>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</si>
  <si>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</si>
  <si>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</si>
  <si>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</si>
  <si>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</si>
  <si>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</si>
  <si>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</si>
  <si>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</si>
  <si>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</si>
  <si>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</si>
  <si>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</si>
  <si>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</si>
  <si>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</si>
  <si>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</si>
  <si>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</si>
  <si>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</si>
  <si>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</si>
  <si>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</si>
  <si>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</si>
  <si>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</si>
  <si>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</si>
  <si>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</si>
  <si>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</si>
  <si>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</si>
  <si>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</si>
  <si>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</si>
  <si>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</si>
  <si>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</si>
  <si>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</si>
  <si>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</si>
  <si>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</si>
  <si>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</si>
  <si>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</si>
  <si>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</si>
  <si>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</si>
  <si>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</si>
  <si>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</si>
  <si>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</si>
  <si>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</si>
  <si>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</si>
  <si>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</si>
  <si>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</si>
  <si>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</si>
  <si>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</si>
  <si>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</si>
  <si>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</si>
  <si>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</si>
  <si>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</si>
  <si>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</si>
  <si>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</si>
  <si>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</si>
  <si>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</si>
  <si>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</si>
  <si>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</si>
  <si>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</si>
  <si>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</si>
  <si>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</si>
  <si>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</si>
  <si>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</si>
  <si>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</si>
  <si>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</si>
  <si>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</si>
  <si>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</si>
  <si>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</si>
  <si>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</si>
  <si>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</si>
  <si>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</si>
  <si>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</si>
  <si>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</si>
  <si>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</si>
  <si>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</si>
  <si>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</si>
  <si>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</si>
  <si>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</si>
  <si>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</si>
  <si>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</si>
  <si>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</si>
  <si>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</si>
  <si>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</si>
  <si>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</si>
  <si>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</si>
  <si>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</si>
  <si>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</si>
  <si>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</si>
  <si>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</si>
  <si>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</si>
  <si>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</si>
  <si>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</si>
  <si>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</si>
  <si>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</si>
  <si>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</si>
  <si>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</si>
  <si>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</si>
  <si>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</si>
  <si>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</si>
  <si>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</si>
  <si>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</si>
  <si>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</si>
  <si>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</si>
  <si>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</si>
  <si>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</si>
  <si>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</si>
  <si>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</si>
  <si>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</si>
  <si>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</si>
  <si>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</si>
  <si>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</si>
  <si>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</si>
  <si>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</si>
  <si>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</si>
  <si>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</si>
  <si>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</si>
  <si>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</si>
  <si>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</si>
  <si>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</si>
  <si>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</si>
  <si>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</si>
  <si>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</si>
  <si>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</si>
  <si>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</si>
  <si>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</si>
  <si>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</si>
  <si>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</si>
  <si>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</si>
  <si>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</si>
  <si>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</si>
  <si>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</si>
  <si>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</si>
  <si>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</si>
  <si>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</si>
  <si>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</si>
  <si>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</si>
  <si>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</si>
  <si>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</si>
  <si>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</si>
  <si>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</si>
  <si>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</si>
  <si>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</si>
  <si>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</si>
  <si>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</si>
  <si>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</si>
  <si>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</si>
  <si>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</si>
  <si>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</si>
  <si>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</si>
  <si>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</si>
  <si>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</si>
  <si>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</si>
  <si>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</si>
  <si>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</si>
  <si>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</si>
  <si>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</si>
  <si>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</si>
  <si>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</si>
  <si>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</si>
  <si>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</si>
  <si>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</si>
  <si>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</si>
  <si>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</si>
  <si>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</si>
  <si>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</si>
  <si>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</si>
  <si>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</si>
  <si>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</si>
  <si>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</si>
  <si>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</si>
  <si>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</si>
  <si>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</si>
  <si>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</si>
  <si>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</si>
  <si>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</si>
  <si>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</si>
  <si>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</si>
  <si>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</si>
  <si>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</si>
  <si>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</si>
  <si>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</si>
  <si>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</si>
  <si>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</si>
  <si>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</si>
  <si>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</si>
  <si>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</si>
  <si>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</si>
  <si>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</si>
  <si>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</si>
  <si>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</si>
  <si>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</si>
  <si>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</si>
  <si>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</si>
  <si>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</si>
  <si>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</si>
  <si>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</si>
  <si>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</si>
  <si>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</si>
  <si>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</si>
  <si>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</si>
  <si>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</si>
  <si>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</si>
  <si>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</si>
  <si>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</si>
  <si>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</si>
  <si>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</si>
  <si>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</si>
  <si>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</si>
  <si>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</si>
  <si>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</si>
  <si>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</si>
  <si>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</si>
  <si>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</si>
  <si>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</si>
  <si>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</si>
  <si>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</si>
  <si>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</si>
  <si>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</si>
  <si>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</si>
  <si>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</si>
  <si>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</si>
  <si>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</si>
  <si>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</si>
  <si>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</si>
  <si>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</si>
  <si>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</si>
  <si>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</si>
  <si>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</si>
  <si>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</si>
  <si>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</si>
  <si>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</si>
  <si>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</si>
  <si>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</si>
  <si>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</si>
  <si>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</si>
  <si>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</si>
  <si>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</si>
  <si>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</si>
  <si>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</si>
  <si>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</si>
  <si>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</si>
  <si>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</si>
  <si>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</si>
  <si>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</si>
  <si>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</si>
  <si>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</si>
  <si>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</si>
  <si>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</si>
  <si>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</si>
  <si>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</si>
  <si>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</si>
  <si>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</si>
  <si>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</si>
  <si>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</si>
  <si>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</si>
  <si>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</si>
  <si>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</si>
  <si>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</si>
  <si>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</si>
  <si>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</si>
  <si>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</si>
  <si>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</si>
  <si>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</si>
  <si>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</si>
  <si>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</si>
  <si>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</si>
  <si>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</si>
  <si>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</si>
  <si>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</si>
  <si>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</si>
  <si>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</si>
  <si>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</si>
  <si>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</si>
  <si>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</si>
  <si>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</si>
  <si>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</si>
  <si>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</si>
  <si>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</si>
  <si>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</si>
  <si>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</si>
  <si>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</si>
  <si>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</si>
  <si>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</si>
  <si>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</si>
  <si>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</si>
  <si>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</si>
  <si>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</si>
  <si>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</si>
  <si>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</si>
  <si>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</si>
  <si>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</si>
  <si>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</si>
  <si>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</si>
  <si>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</si>
  <si>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</si>
  <si>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</si>
  <si>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</si>
  <si>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</si>
  <si>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</si>
  <si>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</si>
  <si>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</si>
  <si>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</si>
  <si>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</si>
  <si>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</si>
  <si>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</si>
  <si>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</si>
  <si>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</si>
  <si>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</si>
  <si>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</si>
  <si>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</si>
  <si>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</si>
  <si>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</si>
  <si>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</si>
  <si>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</si>
  <si>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</si>
  <si>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</si>
  <si>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</si>
  <si>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</si>
  <si>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</si>
  <si>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</si>
  <si>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</si>
  <si>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</si>
  <si>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</si>
  <si>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</si>
  <si>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</si>
  <si>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</si>
  <si>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</si>
  <si>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</si>
  <si>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</si>
  <si>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</si>
  <si>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</si>
  <si>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</si>
  <si>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</si>
  <si>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</si>
  <si>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</si>
  <si>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</si>
  <si>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</si>
  <si>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</si>
  <si>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</si>
  <si>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</si>
  <si>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</si>
  <si>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</si>
  <si>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</si>
  <si>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</si>
  <si>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</si>
  <si>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</si>
  <si>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</si>
  <si>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</si>
  <si>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</si>
  <si>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</si>
  <si>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</si>
  <si>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</si>
  <si>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</si>
  <si>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</si>
  <si>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</si>
  <si>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</si>
  <si>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</si>
  <si>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</si>
  <si>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</si>
  <si>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</si>
  <si>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</si>
  <si>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</si>
  <si>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</si>
  <si>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</si>
  <si>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</si>
  <si>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</si>
  <si>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</si>
  <si>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</si>
  <si>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</si>
  <si>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</si>
  <si>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</si>
  <si>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</si>
  <si>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</si>
  <si>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</si>
  <si>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</si>
  <si>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</si>
  <si>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</si>
  <si>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</si>
  <si>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</si>
  <si>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</si>
  <si>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</si>
  <si>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</si>
  <si>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</si>
  <si>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</si>
  <si>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</si>
  <si>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</si>
  <si>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</si>
  <si>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</si>
  <si>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</si>
  <si>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</si>
  <si>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</si>
  <si>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</si>
  <si>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</si>
  <si>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</si>
  <si>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</si>
  <si>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</si>
  <si>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</si>
  <si>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</si>
  <si>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</si>
  <si>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</si>
  <si>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</si>
  <si>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</si>
  <si>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</si>
  <si>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</si>
  <si>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</si>
  <si>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</si>
  <si>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</si>
  <si>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</si>
  <si>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</si>
  <si>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</si>
  <si>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</si>
  <si>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</si>
  <si>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</si>
  <si>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</si>
  <si>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</si>
  <si>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</si>
  <si>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</si>
  <si>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</si>
  <si>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</si>
  <si>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</si>
  <si>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</si>
  <si>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</si>
  <si>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</si>
  <si>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</si>
  <si>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</si>
  <si>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</si>
  <si>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</si>
  <si>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</si>
  <si>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</si>
  <si>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</si>
  <si>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</si>
  <si>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</si>
  <si>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</si>
  <si>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</si>
  <si>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</si>
  <si>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</si>
  <si>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</si>
  <si>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</si>
  <si>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</si>
  <si>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</si>
  <si>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</si>
  <si>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</si>
  <si>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</si>
  <si>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</si>
  <si>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</si>
  <si>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</si>
  <si>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</si>
  <si>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</si>
  <si>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</si>
  <si>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</si>
  <si>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</si>
  <si>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</si>
  <si>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</si>
  <si>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</si>
  <si>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</si>
  <si>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</si>
  <si>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</si>
  <si>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</si>
  <si>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</si>
  <si>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</si>
  <si>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</si>
  <si>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</si>
  <si>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</si>
  <si>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</si>
  <si>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</si>
  <si>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</si>
  <si>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</si>
  <si>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</si>
  <si>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</si>
  <si>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</si>
  <si>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</si>
  <si>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</si>
  <si>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</si>
  <si>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</si>
  <si>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</si>
  <si>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</si>
  <si>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</si>
  <si>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</si>
  <si>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</si>
  <si>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</si>
  <si>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</si>
  <si>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</si>
  <si>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</si>
  <si>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</si>
  <si>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</si>
  <si>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</si>
  <si>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</si>
  <si>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</si>
  <si>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</si>
  <si>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</si>
  <si>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</si>
  <si>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</si>
  <si>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</si>
  <si>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</si>
  <si>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</si>
  <si>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</si>
  <si>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</si>
  <si>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</si>
  <si>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</si>
  <si>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</si>
  <si>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</si>
  <si>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</si>
  <si>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</si>
  <si>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</si>
  <si>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</si>
  <si>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</si>
  <si>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</si>
  <si>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</si>
  <si>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</si>
  <si>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</si>
  <si>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</si>
  <si>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</si>
  <si>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</si>
  <si>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</si>
  <si>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</si>
  <si>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</si>
  <si>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</si>
  <si>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</si>
  <si>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</si>
  <si>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</si>
  <si>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</si>
  <si>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</si>
  <si>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</si>
  <si>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</si>
  <si>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</si>
  <si>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</si>
  <si>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</si>
  <si>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</si>
  <si>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</si>
  <si>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</si>
  <si>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</si>
  <si>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</si>
  <si>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</si>
  <si>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</si>
  <si>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</si>
  <si>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</si>
  <si>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</si>
  <si>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</si>
  <si>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</si>
  <si>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</si>
  <si>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</si>
  <si>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</si>
  <si>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</si>
  <si>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</si>
  <si>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</si>
  <si>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</si>
  <si>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</si>
  <si>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</si>
  <si>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</si>
  <si>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</si>
  <si>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</si>
  <si>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</si>
  <si>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</si>
  <si>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</si>
  <si>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</si>
  <si>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</si>
  <si>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</si>
  <si>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</si>
  <si>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</si>
  <si>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</si>
  <si>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</si>
  <si>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</si>
  <si>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</si>
  <si>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</si>
  <si>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</si>
  <si>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</si>
  <si>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</si>
  <si>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</si>
  <si>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</si>
  <si>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</si>
  <si>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</si>
  <si>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</si>
  <si>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</si>
  <si>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</si>
  <si>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</si>
  <si>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</si>
  <si>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</si>
  <si>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</si>
  <si>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</si>
  <si>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</si>
  <si>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</si>
  <si>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</si>
  <si>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</si>
  <si>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</si>
  <si>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</si>
  <si>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</si>
  <si>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</si>
  <si>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</si>
  <si>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</si>
  <si>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</si>
  <si>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</si>
  <si>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</si>
  <si>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</si>
  <si>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</si>
  <si>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</si>
  <si>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</si>
  <si>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</si>
  <si>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</si>
  <si>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</si>
  <si>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</si>
  <si>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</si>
  <si>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</si>
  <si>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</si>
  <si>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</si>
  <si>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</si>
  <si>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</si>
  <si>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</si>
  <si>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</si>
  <si>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</si>
  <si>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</si>
  <si>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</si>
  <si>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</si>
  <si>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</si>
  <si>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</si>
  <si>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</si>
  <si>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</si>
  <si>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</si>
  <si>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</si>
  <si>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</si>
  <si>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</si>
  <si>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</si>
  <si>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</si>
  <si>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</si>
  <si>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</si>
  <si>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</si>
  <si>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</si>
  <si>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</si>
  <si>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</si>
  <si>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</si>
  <si>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</si>
  <si>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</si>
  <si>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</si>
  <si>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</si>
  <si>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</si>
  <si>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</si>
  <si>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</si>
  <si>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</si>
  <si>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</si>
  <si>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</si>
  <si>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</si>
  <si>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</si>
  <si>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</si>
  <si>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</si>
  <si>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</si>
  <si>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</si>
  <si>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</si>
  <si>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</si>
  <si>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</si>
  <si>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</si>
  <si>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</si>
  <si>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</si>
  <si>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</si>
  <si>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</si>
  <si>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</si>
  <si>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</si>
  <si>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</si>
  <si>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</si>
  <si>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</si>
  <si>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</si>
  <si>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</si>
  <si>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</si>
  <si>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</si>
  <si>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</si>
  <si>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</si>
  <si>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</si>
  <si>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</si>
  <si>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</si>
  <si>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</si>
  <si>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</si>
  <si>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</si>
  <si>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</si>
  <si>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</si>
  <si>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</si>
  <si>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</si>
  <si>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</si>
  <si>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</si>
  <si>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</si>
  <si>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</si>
  <si>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</si>
  <si>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</si>
  <si>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</si>
  <si>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</si>
  <si>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</si>
  <si>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</si>
  <si>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</si>
  <si>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</si>
  <si>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</si>
  <si>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</si>
  <si>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</si>
  <si>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</si>
  <si>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</si>
  <si>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</si>
  <si>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</si>
  <si>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</si>
  <si>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</si>
  <si>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</si>
  <si>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</si>
  <si>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</si>
  <si>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</si>
  <si>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</si>
  <si>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</si>
  <si>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</si>
  <si>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</si>
  <si>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</si>
  <si>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</si>
  <si>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</si>
  <si>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</si>
  <si>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</si>
  <si>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</si>
  <si>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</si>
  <si>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</si>
  <si>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</si>
  <si>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</si>
  <si>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</si>
  <si>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</si>
  <si>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</si>
  <si>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</si>
  <si>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</si>
  <si>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</si>
  <si>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</si>
  <si>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</si>
  <si>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</si>
  <si>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</si>
  <si>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</si>
  <si>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</si>
  <si>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</si>
  <si>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</si>
  <si>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</si>
  <si>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</si>
  <si>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</si>
  <si>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</si>
  <si>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</si>
  <si>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</si>
  <si>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</si>
  <si>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</si>
  <si>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</si>
  <si>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</si>
  <si>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</si>
  <si>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</si>
  <si>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</si>
  <si>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</si>
  <si>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</si>
  <si>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</si>
  <si>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</si>
  <si>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</si>
  <si>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</si>
  <si>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</si>
  <si>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</si>
  <si>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</si>
  <si>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</si>
  <si>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</si>
  <si>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</si>
  <si>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</si>
  <si>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</si>
  <si>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</si>
  <si>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</si>
  <si>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</si>
  <si>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</si>
  <si>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</si>
  <si>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</si>
  <si>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</si>
  <si>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</si>
  <si>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</si>
  <si>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</si>
  <si>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</si>
  <si>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</si>
  <si>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</si>
  <si>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</si>
  <si>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</si>
  <si>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</si>
  <si>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</si>
  <si>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</si>
  <si>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</si>
  <si>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</si>
  <si>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</si>
  <si>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</si>
  <si>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</si>
  <si>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</si>
  <si>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</si>
  <si>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</si>
  <si>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</si>
  <si>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</si>
  <si>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</si>
  <si>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</si>
  <si>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</si>
  <si>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</si>
  <si>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</si>
  <si>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</si>
  <si>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</si>
  <si>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</si>
  <si>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</si>
  <si>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</si>
  <si>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</si>
  <si>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</si>
  <si>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</si>
  <si>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</si>
  <si>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</si>
  <si>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</si>
  <si>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</si>
  <si>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</si>
  <si>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</si>
  <si>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</si>
  <si>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</si>
  <si>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</si>
  <si>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</si>
  <si>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</si>
  <si>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</si>
  <si>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</si>
  <si>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</si>
  <si>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</si>
  <si>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</si>
  <si>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</si>
  <si>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</si>
  <si>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</si>
  <si>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</si>
  <si>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</si>
  <si>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</si>
  <si>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</si>
  <si>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</si>
  <si>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</si>
  <si>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</si>
  <si>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</si>
  <si>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</si>
  <si>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</si>
  <si>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</si>
  <si>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</si>
  <si>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</si>
  <si>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</si>
  <si>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</si>
  <si>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</si>
  <si>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</si>
  <si>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</si>
  <si>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</si>
  <si>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</si>
  <si>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</si>
  <si>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</si>
  <si>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</si>
  <si>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</si>
  <si>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</si>
  <si>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</si>
  <si>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</si>
  <si>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</si>
  <si>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</si>
  <si>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</si>
  <si>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</si>
  <si>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</si>
  <si>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</si>
  <si>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</si>
  <si>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</si>
  <si>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</si>
  <si>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</si>
  <si>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</si>
  <si>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</si>
  <si>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</si>
  <si>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</si>
  <si>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</si>
  <si>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</si>
  <si>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</si>
  <si>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</si>
  <si>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</si>
  <si>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</si>
  <si>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</si>
  <si>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</si>
  <si>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</si>
  <si>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</si>
  <si>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</si>
  <si>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</si>
  <si>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</si>
  <si>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</si>
  <si>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</si>
  <si>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</si>
  <si>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</si>
  <si>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</si>
  <si>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</si>
  <si>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</si>
  <si>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</si>
  <si>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</si>
  <si>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</si>
  <si>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</si>
  <si>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</si>
  <si>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</si>
  <si>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</si>
  <si>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</si>
  <si>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</si>
  <si>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</si>
  <si>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</si>
  <si>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</si>
  <si>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</si>
  <si>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</si>
  <si>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</si>
  <si>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</si>
  <si>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</si>
  <si>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</si>
  <si>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</si>
  <si>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</si>
  <si>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</si>
  <si>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</si>
  <si>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</si>
  <si>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</si>
  <si>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</si>
  <si>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</si>
  <si>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</si>
  <si>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</si>
  <si>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</si>
  <si>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</si>
  <si>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</si>
  <si>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</si>
  <si>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</si>
  <si>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</si>
  <si>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</si>
  <si>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</si>
  <si>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</si>
  <si>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</si>
  <si>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</si>
  <si>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</si>
  <si>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</si>
  <si>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</si>
  <si>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</si>
  <si>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</si>
  <si>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</si>
  <si>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</si>
  <si>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</si>
  <si>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</si>
  <si>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</si>
  <si>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</si>
  <si>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</si>
  <si>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</si>
  <si>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</si>
  <si>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</si>
  <si>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</si>
  <si>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</si>
  <si>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</si>
  <si>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</si>
  <si>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</si>
  <si>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</si>
  <si>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</si>
  <si>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</si>
  <si>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</si>
  <si>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</si>
  <si>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</si>
  <si>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</si>
  <si>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</si>
  <si>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</si>
  <si>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</si>
  <si>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</si>
  <si>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</si>
  <si>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</si>
  <si>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</si>
  <si>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</si>
  <si>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</si>
  <si>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</si>
  <si>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</si>
  <si>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</si>
  <si>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</si>
  <si>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</si>
  <si>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</si>
  <si>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</si>
  <si>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</si>
  <si>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</si>
  <si>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</si>
  <si>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</si>
  <si>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</si>
  <si>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</si>
  <si>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</si>
  <si>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</si>
  <si>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</si>
  <si>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</si>
  <si>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</si>
  <si>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</si>
  <si>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</si>
  <si>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</si>
  <si>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</si>
  <si>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</si>
  <si>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</si>
  <si>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</si>
  <si>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</si>
  <si>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</si>
  <si>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</si>
  <si>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</si>
  <si>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</si>
  <si>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</si>
  <si>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</si>
  <si>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</si>
  <si>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</si>
  <si>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</si>
  <si>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</si>
  <si>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</si>
  <si>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</si>
  <si>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</si>
  <si>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</si>
  <si>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</si>
  <si>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</si>
  <si>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</si>
  <si>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</si>
  <si>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</si>
  <si>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</si>
  <si>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</si>
  <si>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</si>
  <si>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</si>
  <si>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</si>
  <si>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</si>
  <si>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</si>
  <si>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</si>
  <si>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</si>
  <si>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</si>
  <si>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</si>
  <si>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</si>
  <si>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</si>
  <si>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</si>
  <si>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</si>
  <si>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</si>
  <si>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</si>
  <si>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</si>
  <si>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</si>
  <si>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</si>
  <si>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</si>
  <si>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</si>
  <si>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</si>
  <si>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</si>
  <si>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</si>
  <si>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</si>
  <si>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</si>
  <si>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</si>
  <si>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</si>
  <si>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</si>
  <si>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</si>
  <si>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</si>
  <si>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</si>
  <si>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</si>
  <si>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</si>
  <si>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</si>
  <si>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</si>
  <si>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</si>
  <si>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</si>
  <si>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</si>
  <si>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</si>
  <si>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</si>
  <si>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</si>
  <si>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</si>
  <si>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</si>
  <si>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</si>
  <si>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</si>
  <si>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</si>
  <si>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</si>
  <si>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</si>
  <si>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</si>
  <si>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</si>
  <si>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</si>
  <si>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</si>
  <si>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</si>
  <si>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</si>
  <si>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</si>
  <si>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</si>
  <si>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</si>
  <si>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</si>
  <si>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</si>
  <si>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</si>
  <si>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</si>
  <si>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</si>
  <si>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</si>
  <si>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</si>
  <si>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</si>
  <si>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</si>
  <si>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</si>
  <si>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</si>
  <si>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</si>
  <si>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</si>
  <si>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</si>
  <si>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</si>
  <si>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</si>
  <si>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</si>
  <si>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</si>
  <si>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</si>
  <si>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</si>
  <si>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</si>
  <si>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</si>
  <si>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</si>
  <si>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</si>
  <si>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</si>
  <si>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</si>
  <si>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</si>
  <si>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</si>
  <si>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</si>
  <si>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</si>
  <si>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</si>
  <si>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</si>
  <si>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</si>
  <si>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</si>
  <si>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</si>
  <si>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</si>
  <si>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</si>
  <si>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</si>
  <si>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</si>
  <si>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</si>
  <si>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</si>
  <si>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</si>
  <si>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</si>
  <si>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</si>
  <si>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</si>
  <si>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</si>
  <si>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</si>
  <si>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</si>
  <si>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</si>
  <si>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</si>
  <si>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</si>
  <si>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</si>
  <si>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</si>
  <si>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</si>
  <si>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</si>
  <si>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</si>
  <si>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</si>
  <si>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</si>
  <si>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</si>
  <si>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</si>
  <si>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</si>
  <si>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</si>
  <si>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</si>
  <si>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</si>
  <si>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</si>
  <si>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</si>
  <si>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</si>
  <si>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</si>
  <si>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</si>
  <si>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</si>
  <si>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</si>
  <si>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</si>
  <si>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</si>
  <si>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</si>
  <si>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</si>
  <si>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</si>
  <si>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</si>
  <si>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</si>
  <si>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</si>
  <si>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</si>
  <si>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</si>
  <si>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</si>
  <si>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</si>
  <si>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</si>
  <si>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</si>
  <si>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</si>
  <si>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</si>
  <si>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</si>
  <si>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</si>
  <si>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</si>
  <si>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</si>
  <si>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</si>
  <si>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</si>
  <si>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</si>
  <si>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</si>
  <si>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</si>
  <si>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</si>
  <si>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</si>
  <si>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</si>
  <si>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</si>
  <si>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</si>
  <si>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</si>
  <si>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</si>
  <si>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</si>
  <si>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</si>
  <si>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</si>
  <si>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</si>
  <si>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</si>
  <si>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</si>
  <si>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</si>
  <si>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</si>
  <si>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</si>
  <si>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</si>
  <si>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</si>
  <si>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</si>
  <si>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</si>
  <si>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</si>
  <si>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</si>
  <si>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</si>
  <si>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</si>
  <si>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</si>
  <si>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</si>
  <si>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</si>
  <si>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</si>
  <si>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</si>
  <si>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</si>
  <si>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</si>
  <si>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</si>
  <si>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</si>
  <si>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</si>
  <si>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</si>
  <si>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</si>
  <si>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</si>
  <si>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</si>
  <si>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</si>
  <si>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</si>
  <si>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</si>
  <si>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</si>
  <si>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</si>
  <si>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</si>
  <si>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</si>
  <si>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</si>
  <si>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</si>
  <si>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</si>
  <si>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</si>
  <si>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</si>
  <si>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</si>
  <si>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</si>
  <si>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</si>
  <si>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</si>
  <si>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</si>
  <si>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</si>
  <si>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</si>
  <si>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</si>
  <si>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</si>
  <si>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</si>
  <si>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</si>
  <si>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</si>
  <si>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</si>
  <si>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</si>
  <si>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</si>
  <si>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</si>
  <si>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</si>
  <si>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</si>
  <si>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</si>
  <si>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</si>
  <si>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</si>
  <si>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</si>
  <si>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</si>
  <si>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</si>
  <si>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</si>
  <si>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</si>
  <si>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</si>
  <si>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</si>
  <si>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</si>
  <si>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</si>
  <si>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</si>
  <si>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</si>
  <si>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</si>
  <si>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</si>
  <si>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</si>
  <si>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</si>
  <si>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</si>
  <si>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</si>
  <si>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</si>
  <si>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</si>
  <si>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</si>
  <si>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</si>
  <si>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</si>
  <si>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</si>
  <si>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</si>
  <si>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</si>
  <si>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</si>
  <si>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</si>
  <si>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</si>
  <si>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</si>
  <si>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</si>
  <si>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</si>
  <si>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</si>
  <si>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</si>
  <si>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</si>
  <si>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</si>
  <si>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</si>
  <si>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</si>
  <si>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</si>
  <si>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</si>
  <si>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</si>
  <si>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</si>
  <si>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</si>
  <si>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</si>
  <si>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</si>
  <si>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</si>
  <si>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</si>
  <si>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</si>
  <si>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</si>
  <si>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</si>
  <si>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</si>
  <si>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</si>
  <si>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</si>
  <si>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</si>
  <si>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</si>
  <si>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</si>
  <si>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</si>
  <si>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</si>
  <si>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</si>
  <si>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</si>
  <si>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</si>
  <si>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</si>
  <si>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</si>
  <si>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</si>
  <si>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</si>
  <si>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</si>
  <si>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</si>
  <si>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</si>
  <si>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</si>
  <si>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</si>
  <si>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</si>
  <si>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</si>
  <si>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</si>
  <si>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</si>
  <si>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</si>
  <si>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</si>
  <si>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</si>
  <si>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</si>
  <si>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</si>
  <si>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</si>
  <si>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</si>
  <si>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</si>
  <si>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</si>
  <si>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</si>
  <si>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</si>
  <si>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</si>
  <si>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</si>
  <si>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</si>
  <si>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</si>
  <si>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</si>
  <si>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</si>
  <si>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</si>
  <si>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</si>
  <si>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</si>
  <si>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</si>
  <si>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</si>
  <si>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</si>
  <si>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</si>
  <si>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</si>
  <si>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</si>
  <si>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</si>
  <si>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</si>
  <si>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</si>
  <si>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</si>
  <si>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</si>
  <si>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</si>
  <si>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</si>
  <si>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</si>
  <si>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</si>
  <si>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</si>
  <si>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</si>
  <si>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</si>
  <si>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</si>
  <si>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</si>
  <si>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</si>
  <si>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</si>
  <si>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</si>
  <si>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</si>
  <si>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</si>
  <si>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</si>
  <si>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</si>
  <si>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</si>
  <si>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</si>
  <si>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</si>
  <si>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</si>
  <si>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</si>
  <si>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</si>
  <si>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</si>
  <si>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</si>
  <si>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</si>
  <si>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</si>
  <si>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</si>
  <si>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</si>
  <si>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</si>
  <si>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</si>
  <si>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</si>
  <si>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</si>
  <si>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</si>
  <si>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</si>
  <si>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</si>
  <si>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</si>
  <si>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</si>
  <si>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</si>
  <si>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</si>
  <si>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</si>
  <si>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</si>
  <si>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</si>
  <si>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</si>
  <si>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</si>
  <si>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</si>
  <si>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</si>
  <si>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</si>
  <si>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</si>
  <si>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</si>
  <si>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</si>
  <si>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</si>
  <si>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</si>
  <si>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</si>
  <si>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</si>
  <si>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</si>
  <si>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</si>
  <si>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</si>
  <si>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</si>
  <si>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</si>
  <si>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</si>
  <si>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</si>
  <si>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</si>
  <si>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</si>
  <si>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</si>
  <si>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</si>
  <si>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</si>
  <si>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</si>
  <si>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</si>
  <si>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</si>
  <si>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</si>
  <si>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</si>
  <si>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</si>
  <si>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</si>
  <si>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</si>
  <si>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</si>
  <si>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</si>
  <si>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</si>
  <si>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</si>
  <si>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</si>
  <si>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</si>
  <si>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</si>
  <si>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</si>
  <si>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</si>
  <si>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</si>
  <si>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</si>
  <si>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</si>
  <si>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</si>
  <si>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</si>
  <si>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</si>
  <si>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</si>
  <si>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</si>
  <si>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</si>
  <si>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</si>
  <si>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</si>
  <si>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</si>
  <si>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</si>
  <si>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</si>
  <si>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</si>
  <si>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</si>
  <si>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</si>
  <si>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</si>
  <si>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</si>
  <si>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</si>
  <si>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</si>
  <si>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</si>
  <si>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</si>
  <si>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</si>
  <si>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</si>
  <si>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</si>
  <si>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</si>
  <si>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</si>
  <si>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</si>
  <si>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</si>
  <si>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</si>
  <si>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</si>
  <si>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</si>
  <si>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</si>
  <si>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</si>
  <si>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</si>
  <si>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</si>
  <si>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</si>
  <si>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</si>
  <si>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</si>
  <si>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</si>
  <si>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</si>
  <si>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</si>
  <si>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</si>
  <si>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</si>
  <si>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</si>
  <si>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</si>
  <si>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</si>
  <si>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</si>
  <si>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</si>
  <si>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</si>
  <si>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</si>
  <si>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</si>
  <si>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</si>
  <si>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</si>
  <si>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</si>
  <si>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</si>
  <si>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</si>
  <si>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</si>
  <si>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</si>
  <si>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</si>
  <si>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</si>
  <si>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</si>
  <si>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</si>
  <si>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</si>
  <si>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</si>
  <si>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</si>
  <si>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</si>
  <si>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</si>
  <si>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</si>
  <si>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</si>
  <si>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</si>
  <si>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</si>
  <si>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</si>
  <si>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</si>
  <si>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</si>
  <si>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</si>
  <si>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</si>
  <si>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</si>
  <si>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</si>
  <si>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</si>
  <si>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</si>
  <si>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</si>
  <si>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</si>
  <si>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</si>
  <si>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</si>
  <si>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</si>
  <si>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</si>
  <si>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</si>
  <si>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</si>
  <si>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</si>
  <si>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</si>
  <si>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</si>
  <si>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</si>
  <si>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</si>
  <si>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</si>
  <si>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</si>
  <si>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</si>
  <si>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</si>
  <si>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</si>
  <si>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</si>
  <si>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</si>
  <si>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</si>
  <si>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</si>
  <si>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</si>
  <si>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</si>
  <si>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</si>
  <si>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</si>
  <si>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</si>
  <si>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</si>
  <si>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</si>
  <si>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</si>
  <si>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</si>
  <si>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</si>
  <si>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</si>
  <si>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</si>
  <si>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</si>
  <si>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</si>
  <si>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</si>
  <si>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</si>
  <si>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</si>
  <si>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</si>
  <si>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</si>
  <si>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</si>
  <si>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</si>
  <si>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</si>
  <si>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</si>
  <si>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</si>
  <si>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</si>
  <si>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</si>
  <si>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</si>
  <si>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</si>
  <si>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</si>
  <si>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</si>
  <si>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</si>
  <si>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</si>
  <si>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</si>
  <si>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</si>
  <si>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</si>
  <si>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</si>
  <si>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</si>
  <si>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</si>
  <si>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</si>
  <si>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</si>
  <si>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</si>
  <si>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</si>
  <si>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</si>
  <si>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</si>
  <si>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</si>
  <si>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</si>
  <si>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</si>
  <si>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</si>
  <si>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</si>
  <si>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</si>
  <si>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</si>
  <si>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</si>
  <si>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</si>
  <si>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</si>
  <si>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</si>
  <si>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</si>
  <si>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</si>
  <si>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</si>
  <si>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</si>
  <si>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</si>
  <si>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</si>
  <si>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</si>
  <si>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</si>
  <si>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</si>
  <si>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</si>
  <si>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</si>
  <si>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</si>
  <si>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</si>
  <si>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</si>
  <si>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</si>
  <si>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</si>
  <si>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</si>
  <si>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</si>
  <si>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</si>
  <si>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</si>
  <si>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</si>
  <si>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</si>
  <si>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</si>
  <si>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</si>
  <si>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</si>
  <si>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</si>
  <si>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</si>
  <si>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</si>
  <si>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</si>
  <si>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</si>
  <si>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</si>
  <si>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</si>
  <si>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</si>
  <si>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</si>
  <si>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</si>
  <si>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</si>
  <si>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</si>
  <si>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</si>
  <si>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</si>
  <si>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</si>
  <si>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</si>
  <si>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</si>
  <si>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</si>
  <si>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</si>
  <si>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</si>
  <si>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</si>
  <si>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</si>
  <si>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</si>
  <si>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</si>
  <si>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</si>
  <si>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</si>
  <si>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</si>
  <si>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</si>
  <si>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</si>
  <si>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</si>
  <si>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</si>
  <si>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</si>
  <si>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</si>
  <si>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</si>
  <si>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</si>
  <si>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</si>
  <si>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</si>
  <si>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</si>
  <si>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</si>
  <si>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</si>
  <si>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</si>
  <si>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</si>
  <si>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</si>
  <si>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</si>
  <si>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</si>
  <si>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</si>
  <si>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</si>
  <si>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</si>
  <si>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</si>
  <si>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</si>
  <si>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</si>
  <si>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</si>
  <si>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</si>
  <si>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</si>
  <si>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</si>
  <si>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</si>
  <si>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</si>
  <si>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</si>
  <si>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</si>
  <si>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</si>
  <si>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</si>
  <si>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</si>
  <si>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</si>
  <si>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</si>
  <si>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</si>
  <si>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</si>
  <si>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</si>
  <si>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</si>
  <si>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</si>
  <si>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</si>
  <si>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</si>
  <si>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</si>
  <si>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</si>
  <si>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</si>
  <si>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</si>
  <si>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</si>
  <si>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</si>
  <si>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</si>
  <si>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</si>
  <si>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</si>
  <si>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</si>
  <si>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</si>
  <si>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</si>
  <si>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</si>
  <si>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</si>
  <si>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</si>
  <si>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</si>
  <si>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</si>
  <si>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</si>
  <si>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</si>
  <si>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</si>
  <si>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</si>
  <si>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</si>
  <si>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</si>
  <si>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</si>
  <si>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</si>
  <si>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</si>
  <si>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</si>
  <si>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</si>
  <si>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</si>
  <si>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</si>
  <si>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</si>
  <si>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</si>
  <si>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</si>
  <si>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</si>
  <si>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</si>
  <si>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</si>
  <si>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</si>
  <si>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</si>
  <si>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</si>
  <si>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</si>
  <si>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</si>
  <si>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</si>
  <si>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</si>
  <si>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</si>
  <si>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</si>
  <si>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</si>
  <si>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</si>
  <si>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</si>
  <si>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</si>
  <si>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</si>
  <si>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</si>
  <si>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</si>
  <si>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</si>
  <si>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</si>
  <si>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</si>
  <si>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</si>
  <si>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</si>
  <si>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</si>
  <si>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</si>
  <si>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</si>
  <si>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</si>
  <si>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</si>
  <si>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</si>
  <si>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</si>
  <si>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</si>
  <si>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</si>
  <si>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</si>
  <si>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</si>
  <si>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</si>
  <si>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</si>
  <si>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</si>
  <si>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</si>
  <si>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</si>
  <si>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</si>
  <si>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</si>
  <si>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</si>
  <si>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</si>
  <si>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</si>
  <si>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</si>
  <si>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</si>
  <si>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</si>
  <si>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</si>
  <si>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</si>
  <si>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</si>
  <si>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</si>
  <si>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</si>
  <si>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</si>
  <si>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</si>
  <si>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</si>
  <si>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</si>
  <si>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</si>
  <si>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</si>
  <si>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</si>
  <si>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</si>
  <si>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</si>
  <si>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</si>
  <si>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</si>
  <si>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</si>
  <si>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</si>
  <si>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</si>
  <si>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</si>
  <si>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</si>
  <si>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</si>
  <si>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</si>
  <si>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</si>
  <si>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</si>
  <si>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</si>
  <si>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</si>
  <si>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</si>
  <si>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</si>
  <si>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</si>
  <si>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</si>
  <si>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</si>
  <si>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</si>
  <si>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</si>
  <si>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</si>
  <si>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</si>
  <si>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</si>
  <si>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</si>
  <si>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</si>
  <si>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</si>
  <si>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</si>
  <si>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</si>
  <si>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</si>
  <si>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</si>
  <si>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</si>
  <si>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</si>
  <si>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</si>
  <si>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</si>
  <si>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</si>
  <si>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</si>
  <si>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</si>
  <si>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</si>
  <si>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</si>
  <si>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</si>
  <si>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</si>
  <si>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</si>
  <si>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</si>
  <si>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</si>
  <si>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</si>
  <si>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</si>
  <si>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</si>
  <si>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</si>
  <si>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</si>
  <si>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</si>
  <si>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</si>
  <si>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</si>
  <si>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</si>
  <si>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</si>
  <si>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</si>
  <si>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</si>
  <si>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</si>
  <si>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</si>
  <si>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</si>
  <si>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</si>
  <si>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</si>
  <si>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</si>
  <si>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</si>
  <si>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</si>
  <si>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</si>
  <si>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</si>
  <si>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</si>
  <si>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</si>
  <si>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</si>
  <si>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</si>
  <si>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</si>
  <si>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</si>
  <si>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</si>
  <si>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</si>
  <si>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</si>
  <si>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</si>
  <si>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</si>
  <si>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</si>
  <si>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</si>
  <si>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</si>
  <si>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</si>
  <si>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</si>
  <si>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</si>
  <si>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</si>
  <si>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</si>
  <si>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</si>
  <si>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</si>
  <si>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</si>
  <si>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</si>
  <si>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</si>
  <si>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</si>
  <si>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</si>
  <si>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</si>
  <si>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</si>
  <si>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</si>
  <si>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</si>
  <si>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</si>
  <si>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</si>
  <si>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</si>
  <si>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</si>
  <si>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</si>
  <si>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</si>
  <si>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</si>
  <si>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</si>
  <si>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</si>
  <si>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</si>
  <si>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</si>
  <si>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</si>
  <si>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</si>
  <si>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</si>
  <si>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</si>
  <si>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</si>
  <si>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</si>
  <si>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</si>
  <si>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</si>
  <si>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</si>
  <si>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</si>
  <si>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</si>
  <si>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</si>
  <si>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</si>
  <si>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</si>
  <si>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</si>
  <si>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</si>
  <si>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</si>
  <si>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</si>
  <si>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</si>
  <si>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</si>
  <si>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</si>
  <si>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</si>
  <si>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</si>
  <si>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</si>
  <si>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</si>
  <si>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</si>
  <si>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</si>
  <si>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</si>
  <si>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</si>
  <si>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</si>
  <si>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</si>
  <si>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</si>
  <si>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</si>
  <si>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</si>
  <si>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</si>
  <si>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</si>
  <si>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</si>
  <si>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</si>
  <si>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</si>
  <si>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</si>
  <si>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</si>
  <si>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</si>
  <si>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</si>
  <si>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</si>
  <si>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</si>
  <si>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</si>
  <si>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</si>
  <si>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</si>
  <si>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</si>
  <si>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</si>
  <si>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</si>
  <si>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</si>
  <si>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</si>
  <si>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</si>
  <si>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</si>
  <si>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</si>
  <si>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</si>
  <si>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</si>
  <si>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</si>
  <si>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</si>
  <si>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</si>
  <si>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</si>
  <si>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</si>
  <si>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</si>
  <si>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</si>
  <si>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</si>
  <si>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</si>
  <si>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</si>
  <si>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</si>
  <si>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</si>
  <si>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</si>
  <si>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</si>
  <si>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</si>
  <si>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</si>
  <si>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</si>
  <si>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</si>
  <si>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</si>
  <si>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</si>
  <si>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</si>
  <si>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</si>
  <si>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</si>
  <si>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</si>
  <si>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</si>
  <si>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</si>
  <si>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</si>
  <si>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</si>
  <si>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</si>
  <si>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</si>
  <si>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</si>
  <si>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</si>
  <si>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</si>
  <si>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</si>
  <si>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</si>
  <si>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</si>
  <si>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</si>
  <si>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</si>
  <si>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</si>
  <si>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</si>
  <si>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</si>
  <si>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</si>
  <si>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</si>
  <si>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</si>
  <si>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</si>
  <si>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</si>
  <si>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</si>
  <si>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</si>
  <si>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</si>
  <si>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</si>
  <si>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</si>
  <si>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</si>
  <si>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</si>
  <si>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</si>
  <si>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</si>
  <si>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</si>
  <si>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</si>
  <si>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</si>
  <si>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</si>
  <si>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</si>
  <si>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</si>
  <si>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</si>
  <si>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</si>
  <si>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</si>
  <si>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</si>
  <si>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</si>
  <si>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</si>
  <si>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</si>
  <si>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</si>
  <si>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</si>
  <si>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</si>
  <si>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</si>
  <si>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</si>
  <si>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10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</si>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</sst>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337.74705648147938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46000.695482060182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46000.695482060182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46000.695482060182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46000.695482060182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46000.695482407406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46000.695482407406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46000.695482407406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46000.695482407406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46000.695482407406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46000.695482407406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46000.695482407406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46000.695482407406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46000.695482407406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46000.695482407406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46000.695482407406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46000.695482407406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46000.695482407406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46000.695482407406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46000.695482407406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46000.695482407406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46000.695482407406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46000.695482407406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46000.695482407406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46000.695482407406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46000.695482407406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46000.695482407406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46000.695482407406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46000.695482407406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46000.695482407406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46000.695482407406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46000.695482407406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46000.695482407406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46000.695482407406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46000.695482407406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46000.695482407406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46000.695482407406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46000.695482407406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46000.695482407406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46000.695482407406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46000.695482407406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46000.695482407406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46000.695482407406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46000.695482407406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46000.695482407406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46000.695482407406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46000.695482407406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46000.695482407406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46000.695482407406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46000.695482407406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46000.695482407406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46000.695482407406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46000.695482407406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46000.695482407406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46000.695482407406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46000.695482407406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46000.695482407406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46000.695482407406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46000.695482407406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46000.695482407406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46000.695482407406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46000.695482407406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46000.695482407406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46000.695482407406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46000.695482407406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46000.695482407406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46000.695482407406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46000.695482407406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46000.695482407406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46000.695482407406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46000.695482407406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46000.695482407406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46000.695482407406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46000.695482407406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46000.695482407406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46000.695482407406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46000.695482407406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46000.695482407406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46000.695482407406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46000.695482407406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46000.695482407406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46000.695482407406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46000.695482407406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46000.695482407406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46000.695482407406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46000.695482407406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46000.695482407406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46000.695482407406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46000.695482407406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46000.695482407406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46000.695482407406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46000.695482407406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46000.695482407406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46000.695482407406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46000.695482407406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46000.695482407406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46000.695482407406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46000.695482407406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46000.695482407406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46000.695482407406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46000.695482407406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46000.695482407406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46000.695482407406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46000.695482407406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46000.695482407406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46000.695482407406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46000.695482407406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46000.695482407406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46000.695482407406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46000.695482407406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46000.695482407406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46000.695482407406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46000.695482407406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46000.695482407406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46000.695482407406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46000.695482407406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46000.695482407406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46000.695482407406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46000.695482407406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46000.695482407406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46000.695482407406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46000.695482407406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46000.695482407406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46000.695482407406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46000.695482407406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46000.695482407406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46000.695482407406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46000.695482407406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46000.695482407406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46000.695482407406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46000.695482407406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46000.695482407406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46000.695482407406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46000.695482407406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46000.695482407406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46000.695482407406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46000.695482407406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46000.695482407406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46000.695482407406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46000.695482407406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46000.695482407406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46000.695482407406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46000.695482407406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46000.695482407406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46000.695482407406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46000.695482407406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46000.695482407406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46000.695482407406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46000.695482407406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46000.695482407406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46000.695482407406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46000.695482407406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46000.695482407406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46000.695482407406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46000.695482407406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46000.695482407406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46000.695482407406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46000.695482407406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46000.695482407406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46000.695482407406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46000.695482407406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46000.695482407406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46000.695482407406</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C33055EB-E111-4A72-BA0C-B19C4F0F3138}"/>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175.69564444444404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16.308063425924047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3.3401001157399151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5.9498263886780478E-2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46000.695482060182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46000.695482060182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46000.695482060182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46000.695482060182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46000.695482060182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46000.695482060182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46000.695482060182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46000.695482060182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46000.695482060182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46000.695482060182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46000.695482060182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46000.695482060182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46000.695482060182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46000.695482060182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46000.695482060182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46000.695482060182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46000.695482060182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46000.695482060182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46000.695482060182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46000.695482060182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46000.695482060182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46000.695482060182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46000.695482060182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46000.695482060182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46000.695482060182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46000.695482060182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46000.695482060182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46000.695482060182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46000.695482060182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46000.695482060182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46000.695482060182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46000.695482060182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46000.695482060182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46000.695482060182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46000.695482060182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46000.695482060182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46000.695482060182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46000.695482060182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46000.695482060182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46000.695482060182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46000.695482060182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46000.695482060182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46000.695482060182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46000.695482060182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46000.695482060182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46000.695482060182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46000.695482060182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46000.695482060182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46000.695482060182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46000.695482060182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46000.695482060182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46000.695482060182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46000.695482060182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46000.695482060182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46000.695482060182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46000.695482060182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46000.695482060182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46000.695482060182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46000.695482060182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46000.695482060182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46000.695482060182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46000.695482060182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46000.695482060182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46000.695482060182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46000.695482060182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46000.695482060182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46000.695482060182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46000.695482060182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46000.695482060182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46000.695482060182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46000.695482060182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46000.695482060182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46000.695482060182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46000.695482060182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46000.695482060182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46000.695482060182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46000.695482060182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46000.695482060182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46000.695482060182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46000.695482060182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46000.695482060182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46000.695482060182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46000.695482060182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46000.695482060182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46000.695482060182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46000.695482060182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46000.695482060182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46000.695482060182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46000.695482060182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46000.695482060182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46000.695482060182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46000.695482060182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46000.695482060182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46000.695482060182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46000.695482060182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46000.695482060182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46000.695482060182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46000.695482060182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46000.695482060182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46000.695482060182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46000.695482060182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46000.695482060182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46000.695482060182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46000.695482060182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46000.695482060182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46000.695482060182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46000.695482060182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46000.695482060182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46000.695482060182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46000.695482060182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46000.695482060182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46000.695482060182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46000.695482060182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46000.695482060182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46000.695482060182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46000.695482060182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46000.695482060182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46000.695482060182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46000.695482060182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46000.695482060182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46000.695482060182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46000.695482060182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46000.695482060182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46000.695482060182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46000.695482060182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46000.695482060182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46000.695482060182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46000.695482060182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46000.695482060182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46000.695482060182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46000.695482060182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46000.695482060182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46000.695482060182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46000.695482060182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46000.695482060182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46000.695482060182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46000.695482060182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46000.695482060182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46000.695482060182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46000.695482060182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46000.695482060182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46000.695482060182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46000.695482060182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46000.695482060182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46000.695482060182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46000.695482060182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46000.695482060182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46000.695482060182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46000.695482060182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46000.695482060182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46000.695482060182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46000.695482060182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46000.695482060182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46000.695482060182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46000.695482060182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46000.695482060182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46000.695482060182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46000.695482060182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46000.695482060182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46000.695482060182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46000.695482060182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46000.695482060182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46000.695482060182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46000.695482060182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46000.695482060182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46000.695482060182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46000.695482060182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46000.695482060182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46000.695482060182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46000.695482060182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46000.695482060182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46000.695482060182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46000.695482060182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46000.695482060182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46000.695482060182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46000.695482060182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46000.695482060182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46000.695482060182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46000.695482060182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46000.695482060182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46000.695482060182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46000.695482060182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46000.695482060182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46000.695482060182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46000.695482060182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46000.695482060182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46000.695482060182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46000.695482060182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46000.695482060182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46000.695482060182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46000.695482060182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46000.695482060182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46000.695482060182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46000.695482060182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46000.695482060182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46000.695482060182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46000.695482060182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46000.695482060182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46000.695482060182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46000.695482060182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46000.695482060182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46000.695482060182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46000.695482060182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46000.695482060182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46000.695482060182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46000.695482060182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46000.695482060182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46000.695482060182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46000.695482060182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46000.695482060182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46000.695482060182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46000.695482060182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46000.695482060182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46000.695482060182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46000.695482060182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46000.695482060182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46000.695482060182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46000.695482060182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46000.695482060182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46000.695482060182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46000.695482060182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46000.695482060182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46000.695482060182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46000.695482060182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46000.695482060182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46000.695482060182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46000.695482060182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46000.695482060182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46000.695482060182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46000.695482060182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46000.695482060182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46000.695482060182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46000.695482060182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46000.695482060182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8" t="s">
        <v>25371</v>
      </c>
      <c r="E2" s="18" t="s">
        <v>39106</v>
      </c>
      <c r="F2" s="20" t="s">
        <v>39122</v>
      </c>
      <c r="G2" s="21" t="str">
        <f t="shared" ref="G2:G22" ca="1" si="0">IFERROR(NOW()-F2,"-")</f>
        <v>-</v>
      </c>
      <c r="H2" s="154">
        <v>46000.606828703705</v>
      </c>
      <c r="I2" s="19" t="str">
        <f>IFERROR(VLOOKUP(D2,DB!A:F,6,0),"")</f>
        <v>Power Cube</v>
      </c>
      <c r="J2" s="18" t="str">
        <f>IFERROR(VLOOKUP(D2,DB!A:G,7,0),"")</f>
        <v>No BB Design+Good</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46000.695482407406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46000.695482407406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46000.695482407406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46000.695482407406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46000.695482407406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46000.695482407406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46000.695482407406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46000.695482407406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46000.695482407406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46000.695482407406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46000.695482407406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46000.695482407406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46000.695482407406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46000.695482407406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46000.695482407406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46000.695482407406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46000.695482407406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46000.695482407406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46000.695482407406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46000.695482407406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46000.695482407406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46000.695482407406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46000.695482407406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46000.695482407406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46000.695482407406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46000.695482407406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46000.695482407406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46000.695482407406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46000.695482407406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46000.695482407406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46000.695482407406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46000.695482407406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46000.695482407406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46000.695482407406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46000.695482407406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46000.695482407406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46000.695482407406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46000.695482407406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46000.695482407406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46000.695482407406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46000.695482407406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46000.695482407406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46000.695482407406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46000.695482407406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46000.695482407406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46000.695482407406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46000.695482407406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46000.695482407406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46000.695482407406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46000.695482407406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46000.695482407406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46000.695482407406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46000.695482407406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46000.695482407406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46000.695482407406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46000.695482407406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46000.695482407406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46000.695482407406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46000.695482407406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46000.695482407406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46000.695482407406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46000.695482407406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46000.695482407406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46000.695482407406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46000.695482407406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46000.695482407406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46000.695482407406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46000.695482407406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46000.695482407406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46000.695482407406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46000.695482407406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46000.695482407406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46000.695482407406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46000.695482407406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46000.695482407406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46000.695482407406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46000.695482407406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46000.695482407406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46000.695482407406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46000.695482407406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46000.695482407406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46000.695482407406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46000.695482407406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46000.695482407406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46000.695482407406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46000.695482407406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46000.695482407406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46000.695482407406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46000.695482407406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46000.695482407406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46000.695482407406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46000.695482407406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46000.695482407406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46000.695482407406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46000.695482407406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46000.695482407406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46000.695482407406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46000.695482407406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46000.695482407406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46000.695482407406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46000.695482407406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46000.695482407406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46000.695482407406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46000.695482407406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46000.695482407406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46000.695482407406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46000.695482407406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46000.695482407406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46000.695482407406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46000.695482407406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46000.695482407406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46000.695482407406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46000.695482407406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46000.695482407406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46000.695482407406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46000.695482407406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46000.695482407406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46000.695482407406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46000.695482407406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46000.695482407406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46000.695482407406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46000.695482407406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46000.695482407406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46000.695482407406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46000.695482407406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46000.695482407406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46000.695482407406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46000.695482407406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46000.695482407406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46000.695482407406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46000.695482407406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46000.695482407406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46000.695482407406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46000.695482407406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46000.695482407406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46000.695482407406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46000.695482407406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46000.695482407406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46000.695482407406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46000.695482407406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46000.695482407406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46000.695482407406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46000.695482407406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46000.695482407406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46000.695482407406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46000.695482407406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46000.695482407406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46000.695482407406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46000.695482407406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46000.695482407406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46000.695482407406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46000.695482407406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46000.695482407406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46000.695482407406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46000.695482407406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46000.695482407406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46000.695482407406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46000.695482407406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46000.695482407406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46000.695482407406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46000.695482407406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46000.695482407406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46000.695482407406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46000.695482407406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46000.695482407406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46000.695482407406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46000.695482407406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46000.695482407406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46000.695482407406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46000.695482407406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46000.695482407406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46000.695482407406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46000.695482407406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46000.695482407406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46000.695482407406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46000.695482407406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46000.695482407406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46000.695482407406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46000.695482407406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46000.695482407406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46000.695482407406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46000.695482407406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46000.695482407406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46000.695482407406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46000.695482407406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46000.695482407406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46000.695482407406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46000.695482407406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46000.695482407406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46000.695482407406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46000.695482407406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46000.695482407406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46000.695482407406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46000.695482407406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46000.695482407406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46000.695482407406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46000.695482407406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46000.695482407406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46000.695482407406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46000.695482407406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46000.695482407406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46000.695482407406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46000.695482407406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46000.695482407406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46000.695482407406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46000.695482407406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46000.695482407406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46000.695482407406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46000.695482407406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46000.695482407406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46000.695482407406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46000.695482407406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46000.695482407406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46000.695482407406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46000.695482407406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46000.695482407406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46000.695482407406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46000.695482407406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46000.695482407406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46000.695482407406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46000.695482407406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46000.695482407406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46000.695482407406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46000.695482407406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46000.695482407406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46000.695482407406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46000.695482407406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46000.695482407406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46000.695482407406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46000.695482407406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46000.695482407406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46000.695482407406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46000.695482407406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46000.695482407406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46000.695482407406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46000.695482407406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46000.695482407406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46000.695482407406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46000.695482407406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46000.695482407406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46000.695482407406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46000.695482407406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46000.695482407406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46000.695482407406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46000.695482407406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46000.695482407406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46000.695482407406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46000.695482407406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46000.695482407406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46000.695482407406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46000.695482407406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46000.695482407406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46000.695482407406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46000.695482407406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46000.695482407406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46000.695482407406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46000.695482407406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46000.695482407406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46000.695482407406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46000.695482407406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46000.695482407406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46000.695482407406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46000.695482407406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46000.695482407406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46000.695482407406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46000.695482407406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46000.695482407406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46000.695482407406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46000.695482407406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46000.695482407406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46000.695482407406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46000.695482407406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46000.695482407406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46000.695482407406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46000.695482407406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46000.695482407406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46000.695482407406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46000.695482407406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46000.695482407406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46000.695482407406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46000.695482407406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46000.695482407406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46000.695482407406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46000.695482407406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46000.695482407406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46000.695482407406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46000.695482407406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46000.695482407406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46000.695482407406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46000.695482407406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46000.695482407406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46000.695482407406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46000.695482407406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46000.695482407406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46000.695482407406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46000.695482407406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46000.695482407406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46000.695482407406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46000.695482407406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46000.695482407406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46000.695482407406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46000.695482407406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46000.695482407406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46000.695482407406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46000.695482407406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46000.695482407406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46000.695482407406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46000.695482407406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46000.695482407406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46000.695482407406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46000.695482407406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46000.695482407406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46000.695482407406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46000.695482407406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46000.695482407406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46000.695482407406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46000.695482407406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46000.695482407406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46000.695482407406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46000.695482407406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46000.695482407406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46000.695482407406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46000.695482407406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46000.695482407406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46000.695482407406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46000.695482407406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46000.695482407406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46000.695482407406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46000.695482407406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46000.695482407406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46000.695482407406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46000.695482407406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46000.695482407406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46000.695482407406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46000.695482407406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46000.695482407406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46000.695482407406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46000.695482407406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46000.695482407406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46000.695482407406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46000.695482407406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46000.695482407406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46000.695482407406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46000.695482407406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46000.695482407406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46000.695482407406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46000.695482407406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46000.695482407406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46000.695482407406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46000.695482407406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46000.695482407406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46000.695482407406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46000.695482407406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46000.695482407406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46000.695482407406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46000.695482407406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46000.695482407406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46000.695482407406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46000.695482407406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46000.695482407406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46000.695482407406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46000.695482407406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46000.695482407406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46000.695482407406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46000.695482407406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46000.695482407406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46000.695482407406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46000.695482407406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46000.695482407406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46000.695482407406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46000.695482407406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46000.695482407406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46000.695482407406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46000.695482407406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46000.695482407406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46000.695482407406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46000.695482407406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46000.695482407406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46000.695482407406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46000.695482407406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46000.695482407406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46000.695482407406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46000.695482407406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46000.695482407406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46000.695482407406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46000.695482407406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46000.695482407406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46000.695482407406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46000.695482407406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46000.695482407406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46000.695482407406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46000.695482407406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46000.695482407406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46000.695482407406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46000.695482407406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46000.695482407406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46000.695482407406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46000.695482407406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46000.695482407406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46000.695482407406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46000.695482407406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46000.695482407406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46000.695482407406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46000.695482407406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46000.695482407406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46000.695482407406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46000.695482407406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46000.695482407406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46000.695482407406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46000.695482407406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46000.695482407406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46000.695482407406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46000.695482407406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46000.695482407406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46000.695482407406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46000.695482407406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46000.695482407406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46000.695482407406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46000.695482407406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46000.695482407406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46000.695482407406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46000.695482407406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46000.695482407406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46000.695482407406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46000.695482407406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46000.695482407406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46000.695482407406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46000.695482407406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46000.695482407406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46000.695482407406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46000.695482407406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46000.695482407406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46000.695482407406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46000.695482407406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46000.695482407406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46000.695482407406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46000.695482407406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46000.695482407406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46000.695482407406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46000.695482407406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46000.695482407406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46000.695482407406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46000.695482407406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46000.695482407406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46000.695482407406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46000.695482407406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46000.695482407406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46000.695482407406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46000.695482407406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46000.695482407406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46000.695482407406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46000.695482407406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46000.695482407406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46000.695482407406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46000.695482407406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46000.695482407406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46000.695482407406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46000.695482407406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46000.695482407406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46000.695482407406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46000.695482407406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46000.695482407406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46000.695482407406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46000.695482407406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46000.695482407406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46000.695482407406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46000.695482407406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46000.695482407406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46000.695482407406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46000.695482407406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46000.695482407406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46000.695482407406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46000.695482407406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46000.695482407406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46000.695482407406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46000.695482407406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46000.695482407406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46000.695482407406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46000.695482407406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46000.695482407406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46000.695482407406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46000.695482407406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46000.695482407406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46000.695482407406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46000.695482407406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46000.695482407406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46000.695482407406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46000.695482407406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46000.695482407406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46000.695482407406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46000.695482407406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46000.695482407406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46000.695482407406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46000.695482407406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46000.695482407406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46000.695482407406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46000.695482407406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46000.695482407406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46000.695482407406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46000.695482407406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46000.695482407406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46000.695482407406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46000.695482407406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46000.695482407406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46000.695482407406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46000.695482407406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46000.695482407406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46000.695482407406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46000.695482407406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46000.695482407406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46000.695482407406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46000.695482407406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46000.695482407406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46000.695482407406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46000.695482407406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46000.695482407406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46000.695482407406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46000.695482407406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46000.695482407406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46000.695482407406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46000.695482407406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46000.695482407406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46000.695482407406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46000.695482407406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46000.695482407406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46000.695482407406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46000.695482407406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46000.695482407406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46000.695482407406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46000.695482407406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46000.695482407406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46000.695482407406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46000.695482407406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46000.695482407406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46000.695482407406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46000.695482407406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46000.695482407406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46000.695482407406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46000.695482407406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46000.695482407406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46000.695482407406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46000.695482407406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46000.695482407406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46000.695482407406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46000.695482407406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46000.695482407406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46000.695482407406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46000.695482407406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46000.695482407406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46000.695482407406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46000.695482407406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46000.695482407406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46000.695482407406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46000.695482407406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46000.695482407406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46000.695482407406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46000.695482407406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46000.695482407406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46000.695482407406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46000.695482407406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46000.695482407406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46000.695482407406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46000.695482407406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46000.695482407406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46000.695482407406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46000.695482407406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46000.695482407406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46000.695482407406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46000.695482407406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46000.695482407406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46000.695482407406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46000.695482407406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46000.695482407406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46000.695482407406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46000.695482407406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46000.695482407406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46000.695482407406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46000.695482407406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46000.695482407406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46000.695482407406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46000.695482407406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46000.695482407406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46000.695482407406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46000.695482407406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46000.695482407406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46000.695482407406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46000.695482407406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46000.695482407406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46000.695482407406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46000.695482407406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46000.695482407406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46000.695482407406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46000.695482407406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46000.695482407406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46000.695482407406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46000.695482407406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46000.695482407406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46000.695482407406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46000.695482407406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46000.695482407406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46000.695482407406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46000.695482407406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46000.695482407406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46000.695482407406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46000.695482407406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46000.695482407406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46000.695482407406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46000.695482407406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46000.695482407406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46000.695482407406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46000.695482407406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46000.695482407406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46000.695482407406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46000.695482407406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46000.695482407406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46000.695482407406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46000.695482407406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46000.695482407406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46000.695482407406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46000.695482407406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46000.695482407406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46000.695482407406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46000.695482407406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46000.695482407406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46000.695482407406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46000.695482407406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46000.695482407406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46000.695482407406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46000.695482407406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46000.695482407406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46000.695482407406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46000.695482407406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46000.695482407406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46000.695482407406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46000.695482407406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46000.695482407406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46000.695482407406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46000.695482407406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46000.695482407406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46000.695482407406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46000.695482407406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46000.695482407406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46000.695482407406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46000.695482407406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46000.695482407406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46000.695482407406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46000.695482407406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46000.695482407406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46000.695482407406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46000.695482407406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46000.695482407406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46000.695482407406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46000.695482407406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46000.695482407406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46000.695482407406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46000.695482407406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46000.695482407406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46000.695482407406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46000.695482407406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46000.695482407406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46000.695482407406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46000.695482407406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46000.695482407406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46000.695482407406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46000.695482407406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46000.695482407406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46000.695482407406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46000.695482407406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46000.695482407406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46000.695482407406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46000.695482407406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46000.695482407406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46000.695482407406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46000.695482407406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46000.695482407406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46000.695482407406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46000.695482407406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46000.695482407406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46000.695482407406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46000.695482407406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46000.695482407406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46000.695482407406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46000.695482407406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46000.695482407406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46000.695482407406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46000.695482407406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46000.695482407406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46000.695482407406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46000.695482407406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46000.695482407406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46000.695482407406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46000.695482407406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46000.695482407406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46000.695482407406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46000.695482407406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46000.695482407406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46000.695482407406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46000.695482407406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46000.695482407406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46000.695482407406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46000.695482407406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46000.695482407406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46000.695482407406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46000.695482407406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46000.695482407406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46000.695482407406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46000.695482407406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46000.695482407406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46000.695482407406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46000.695482407406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46000.695482407406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46000.695482407406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46000.695482407406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46000.695482407406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46000.695482407406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46000.695482407406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46000.695482407406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46000.695482407406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46000.695482407406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46000.695482407406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46000.695482407406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46000.695482407406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46000.695482407406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46000.695482407406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46000.695482407406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46000.695482407406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46000.695482407406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46000.695482407406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46000.695482407406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46000.695482407406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46000.695482407406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46000.695482407406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46000.695482407406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46000.695482407406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46000.695482407406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46000.695482407406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46000.695482407406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46000.695482407406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46000.695482407406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46000.695482407406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46000.695482407406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46000.695482407406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46000.695482407406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46000.695482407406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46000.695482407406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46000.695482407406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46000.695482407406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46000.695482407406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46000.695482407406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46000.695482407406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46000.695482407406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46000.695482407406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46000.695482407406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46000.695482407406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46000.695482407406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46000.695482407406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46000.695482407406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46000.695482407406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46000.695482407406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46000.695482407406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46000.695482407406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46000.695482407406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46000.695482407406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46000.695482407406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46000.695482407406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46000.695482407406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46000.695482407406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46000.695482407406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46000.695482407406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46000.695482407406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46000.695482407406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46000.695482407406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46000.695482407406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46000.695482407406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46000.695482407406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46000.695482407406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46000.695482407406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46000.695482407406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46000.695482407406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46000.695482407406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46000.695482407406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46000.695482407406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46000.695482407406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46000.695482407406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46000.695482407406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46000.695482407406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46000.695482407406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46000.695482407406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46000.695482407406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46000.695482407406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46000.695482407406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46000.695482407406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46000.695482407406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46000.695482407406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46000.695482407406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46000.695482407406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46000.695482407406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46000.695482407406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46000.695482407406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46000.695482407406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46000.695482407406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46000.695482407406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46000.695482407406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46000.695482407406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46000.695482407406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46000.695482407406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46000.695482407406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46000.695482407406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46000.695482407406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46000.695482407406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46000.695482407406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46000.695482407406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46000.695482407406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46000.695482407406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46000.695482407406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46000.695482407406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46000.695482407406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46000.695482407406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46000.695482407406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46000.695482407406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46000.695482407406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46000.695482407406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46000.695482407406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46000.695482407406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46000.695482407406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46000.695482407406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46000.695482407406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46000.695482407406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46000.695482407406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46000.695482407406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46000.695482407406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46000.695482407406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46000.695482407406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46000.695482407406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46000.695482407406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46000.695482407406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46000.695482407406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46000.695482407406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46000.695482407406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46000.695482407406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46000.695482407406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46000.695482407406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46000.695482407406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46000.695482407406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46000.695482407406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46000.695482407406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46000.695482407406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46000.695482407406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46000.695482407406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46000.695482407406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46000.695482407406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46000.695482407406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46000.695482407406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46000.695482407406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46000.695482407406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46000.695482407406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46000.695482407406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46000.695482407406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46000.695482407406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46000.695482407406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46000.695482407406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46000.695482407406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46000.695482407406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46000.695482407406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46000.695482407406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46000.695482407406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46000.695482407406</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297.21476481480931</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1.9013388888852205</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46000.695482407406</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0.37725324073835509</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46000.695482407406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46000.695482407406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46000.695482407406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46000.695482407406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46000.695482407406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46000.695482407406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46000.695482407406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46000.695482407406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46000.695482407406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46000.695482407406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46000.695482407406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46000.695482407406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46000.695482407406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46000.695482407406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46000.695482407406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46000.695482407406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46000.695482407406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46000.695482407406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46000.695482407406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46000.695482407406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46000.695482407406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46000.695482407406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46000.695482407406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46000.695482407406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46000.695482407406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46000.695482407406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46000.695482407406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46000.695482407406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46000.695482407406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46000.695482407406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46000.695482407406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46000.695482407406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46000.695482407406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46000.695482407406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46000.695482407406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46000.695482407406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46000.695482407406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46000.695482407406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46000.695482407406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46000.695482407406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46000.695482407406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46000.695482407406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46000.695482407406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46000.695482407406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46000.695482407406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46000.695482407406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46000.695482407406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46000.695482407406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46000.695482407406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46000.695482407406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46000.695482407406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46000.695482407406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46000.695482407406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46000.695482407406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46000.695482407406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46000.695482407406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46000.695482407406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46000.695482407406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46000.695482407406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46000.695482407406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46000.695482407406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46000.695482407406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46000.695482407406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46000.695482407406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46000.695482407406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46000.695482407406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46000.695482407406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46000.695482407406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46000.695482407406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46000.695482407406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46000.695482407406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46000.695482407406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46000.695482407406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46000.695482407406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46000.695482407406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46000.695482407406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46000.695482407406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46000.695482407406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46000.695482407406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46000.695482407406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46000.695482407406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46000.695482407406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46000.695482407406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46000.695482407406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46000.695482407406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46000.695482407406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46000.695482407406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46000.695482407406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46000.695482407406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46000.695482407406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46000.695482407406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46000.695482407406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46000.695482407406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46000.695482407406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46000.695482407406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46000.695482407406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46000.695482407406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46000.695482407406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46000.695482407406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46000.695482407406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46000.695482407406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46000.695482407406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46000.695482407406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46000.695482407406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46000.695482407406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108.8634222222172</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74.50660509258887</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52.034371296293102</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19.322183796291938</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3.5879936342535075</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2</v>
      </c>
      <c r="D7" s="100" t="s">
        <v>38371</v>
      </c>
      <c r="E7" s="37" t="s">
        <v>39109</v>
      </c>
      <c r="F7" s="38"/>
      <c r="G7" s="131">
        <f ca="1">IFERROR(NOW()-F7,"")</f>
        <v>46000.695482060182</v>
      </c>
      <c r="H7" s="38">
        <v>46000.600277777776</v>
      </c>
      <c r="I7" s="37" t="str">
        <f>IFERROR(VLOOKUP(D7,DB!A:F,6,0),"")</f>
        <v>SCECO</v>
      </c>
      <c r="J7" s="37" t="str">
        <f>IFERROR(VLOOKUP(D7,DB!A:G,7,0),"")</f>
        <v>No BB Shifted</v>
      </c>
      <c r="K7" s="37" t="s">
        <v>39141</v>
      </c>
      <c r="L7" s="37" t="str">
        <f>IFERROR(VLOOKUP(D7,DB!A:I,9,0),"")</f>
        <v>Latis</v>
      </c>
    </row>
    <row r="8" spans="1:13">
      <c r="A8" s="37"/>
      <c r="B8" s="37" t="str">
        <f>IFERROR(VLOOKUP(D8,DB!A:K,11,0),"")</f>
        <v/>
      </c>
      <c r="C8" s="37"/>
      <c r="D8" s="153"/>
      <c r="E8" s="37"/>
      <c r="F8" s="38"/>
      <c r="G8" s="131">
        <f ca="1">IFERROR(NOW()-F8,"")</f>
        <v>46000.695482060182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46000.695482060182</v>
      </c>
      <c r="H9" s="38"/>
      <c r="I9" s="37" t="str">
        <f>IFERROR(VLOOKUP(D9,DB!A:F,6,0),"")</f>
        <v/>
      </c>
      <c r="J9" s="37" t="str">
        <f>IFERROR(VLOOKUP(D9,DB!A:G,7,0),"")</f>
        <v/>
      </c>
      <c r="K9" s="37"/>
      <c r="L9" s="37" t="str">
        <f>IFERROR(VLOOKUP(D9,DB!A:I,9,0),"")</f>
        <v/>
      </c>
    </row>
    <row r="10" spans="1:13">
      <c r="A10" s="37"/>
      <c r="B10" s="37" t="str">
        <f>IFERROR(VLOOKUP(D10,DB!A:K,11,0),"")</f>
        <v>R5</v>
      </c>
      <c r="C10" s="37"/>
      <c r="D10" s="37" t="s">
        <v>33277</v>
      </c>
      <c r="E10" s="37"/>
      <c r="F10" s="38"/>
      <c r="G10" s="131">
        <f ca="1">IFERROR(NOW()-F10,"")</f>
        <v>46000.695482060182</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c r="E11" s="37"/>
      <c r="F11" s="38"/>
      <c r="G11" s="131">
        <f ca="1">IFERROR(NOW()-F11,"")</f>
        <v>46000.695482060182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46000.695482060182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46000.695482060182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46000.695482060182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46000.695482060182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46000.695482060182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46000.695482060182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46000.695482060182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46000.695482060182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46000.695482060182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46000.695482060182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46000.695482060182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46000.695482060182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46000.695482060182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46000.695482060182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46000.695482060182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46000.695482060182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46000.695482060182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46000.695482060182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46000.695482060182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46000.695482060182</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39092</v>
      </c>
      <c r="E2" s="138" t="s">
        <v>39106</v>
      </c>
      <c r="F2" s="117">
        <v>46000.641539351855</v>
      </c>
      <c r="G2" s="72">
        <f t="shared" ref="G2:G13" ca="1" si="0">IFERROR(NOW()-F2,"-")</f>
        <v>5.3942708327667788E-2</v>
      </c>
      <c r="H2" s="117">
        <v>46000.635659722226</v>
      </c>
      <c r="I2" s="115" t="str">
        <f>IFERROR(VLOOKUP(D2,DB!A:F,6,0),"")</f>
        <v>Generator-SG</v>
      </c>
      <c r="J2" s="115" t="str">
        <f>IFERROR(VLOOKUP(D2,DB!A:G,7,0),"")</f>
        <v>In progress</v>
      </c>
      <c r="K2" s="118" t="s">
        <v>39143</v>
      </c>
      <c r="L2" s="133" t="str">
        <f>IFERROR(VLOOKUP(D2,DB!A:I,9,0),"")</f>
        <v>Latis</v>
      </c>
    </row>
    <row r="3" spans="1:16382" ht="31.5" customHeight="1">
      <c r="A3" s="114"/>
      <c r="B3" s="115" t="str">
        <f>IFERROR(VLOOKUP(D3,DB!A:K,11,0),"")</f>
        <v/>
      </c>
      <c r="C3" s="116"/>
      <c r="D3" s="115"/>
      <c r="E3" s="138"/>
      <c r="F3" s="117"/>
      <c r="G3" s="72">
        <f t="shared" ca="1" si="0"/>
        <v>46000.695482060182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46000.695482060182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46000.695482060182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46000.695482060182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46000.695482060182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46000.695482060182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46000.695482060182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46000.695482060182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46000.695482060182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46000.695482060182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46000.695482060182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46000.695482060182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46000.695482060182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46000.695482060182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46000.695482060182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46000.695482060182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46000.695482060182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46000.695482060182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46000.695482060182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46000.695482060182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46000.695482060182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46000.695482060182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46000.695482060182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46000.695482060182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46000.695482060182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46000.695482060182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46000.695482060182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46000.695482060182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46000.695482060182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46000.695482060182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46000.695482060182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46000.695482060182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46000.695482060182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46000.695482060182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46000.695482060182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46000.695482060182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46000.695482060182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46000.695482060182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46000.695482060182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46000.695482060182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46000.695482060182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46000.695482060182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46000.695482060182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46000.695482060182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46000.695482060182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46000.695482060182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46000.695482060182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46000.695482060182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46000.695482060182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46000.695482060182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46000.695482060182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46000.695482060182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46000.695482060182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46000.695482060182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46000.695482060182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46000.695482060182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46000.695482060182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46000.695482060182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46000.695482060182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46000.695482060182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46000.695482060182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46000.695482060182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46000.695482060182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46000.695482060182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46000.695482060182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46000.695482060182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46000.695482060182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46000.695482060182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46000.695482060182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46000.695482060182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46000.695482060182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46000.695482060182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46000.695482060182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46000.695482060182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46000.695482060182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46000.695482060182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46000.695482060182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46000.695482060182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46000.695482060182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46000.695482060182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46000.695482060182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46000.695482060182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46000.695482060182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46000.695482060182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46000.695482060182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46000.695482060182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46000.695482060182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46000.695482060182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46000.695482060182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46000.695482060182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46000.695482060182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46000.695482060182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46000.695482060182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46000.695482060182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46000.695482060182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46000.695482060182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46000.695482060182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46000.695482060182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46000.695482060182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46000.695482060182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46000.695482060182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46000.695482060182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46000.695482060182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46000.695482060182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46000.695482060182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46000.695482060182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46000.695482060182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46000.695482060182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46000.695482060182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46000.695482060182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46000.695482060182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46000.695482060182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46000.695482060182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46000.695482060182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46000.695482060182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46000.695482060182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46000.695482060182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46000.695482060182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46000.695482060182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46000.695482060182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46000.695482060182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46000.695482060182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46000.695482060182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46000.695482060182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46000.695482060182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46000.695482060182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46000.695482060182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46000.695482060182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46000.695482060182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46000.695482060182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46000.695482060182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46000.695482060182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46000.695482060182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46000.695482060182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46000.695482060182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46000.695482060182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46000.695482060182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46000.695482060182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46000.695482060182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46000.695482060182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46000.695482060182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46000.695482060182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46000.695482060182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46000.695482060182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46000.695482060182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46000.695482060182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46000.695482060182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46000.695482060182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46000.695482060182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46000.695482060182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46000.695482060182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46000.695482060182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46000.695482060182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46000.695482060182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46000.695482060182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46000.695482060182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46000.695482060182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46000.695482060182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46000.695482060182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46000.695482060182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46000.695482060182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46000.695482060182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46000.695482060182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46000.695482060182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46000.695482060182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46000.695482060182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46000.695482060182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46000.695482060182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46000.695482060182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46000.695482060182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46000.695482060182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46000.695482060182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46000.695482060182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46000.695482060182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46000.695482060182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46000.695482060182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46000.695482060182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46000.695482060182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46000.695482060182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46000.695482060182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46000.695482060182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46000.695482060182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46000.695482060182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46000.695482060182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46000.695482060182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46000.695482060182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46000.695482060182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46000.695482060182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46000.695482060182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46000.695482060182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46000.695482060182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46000.695482060182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46000.695482060182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46000.695482060182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46000.695482060182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46000.695482060182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46000.695482060182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46000.695482060182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46000.695482060182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46000.695482060182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46000.695482060182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46000.695482060182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46000.695482060182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46000.695482060182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46000.695482060182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46000.695482060182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46000.695482060182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46000.695482060182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46000.695482060182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46000.695482060182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46000.695482060182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46000.695482060182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46000.695482060182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46000.695482060182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46000.695482060182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46000.695482060182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46000.695482060182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46000.695482060182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46000.695482060182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46000.695482060182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46000.695482060182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46000.695482060182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46000.695482060182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46000.695482060182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46000.695482060182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46000.695482060182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46000.695482060182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46000.695482060182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46000.695482060182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46000.695482060182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46000.695482060182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46000.695482060182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46000.695482060182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46000.695482060182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46000.695482060182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46000.695482060182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46000.695482060182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46000.695482060182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46000.695482060182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46000.695482060182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46000.695482060182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46000.695482060182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46000.695482060182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46000.695482060182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46000.695482060182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46000.695482060182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46000.695482060182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46000.695482060182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46000.695482060182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46000.695482060182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46000.695482060182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46000.695482060182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46000.695482060182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46000.695482060182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46000.695482060182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46000.695482060182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46000.695482060182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46000.695482060182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46000.695482060182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46000.695482060182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46000.695482060182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46000.695482060182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46000.695482060182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46000.695482060182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46000.695482060182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46000.695482060182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46000.695482060182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46000.695482060182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46000.695482060182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46000.695482060182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46000.695482060182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46000.695482060182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46000.695482060182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46000.695482060182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46000.695482060182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46000.695482060182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46000.695482060182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46000.695482060182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46000.695482060182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46000.695482060182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46000.695482060182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46000.695482060182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46000.695482060182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46000.695482060182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46000.695482060182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46000.695482060182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46000.695482060182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46000.695482060182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46000.695482060182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46000.695482060182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46000.695482060182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46000.695482060182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46000.695482060182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46000.695482060182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46000.695482060182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46000.695482060182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46000.695482060182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46000.695482060182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46000.695482060182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46000.695482060182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46000.695482060182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46000.695482060182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46000.695482060182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46000.695482060182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46000.695482060182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46000.695482060182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46000.695482060182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46000.695482060182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46000.695482060182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46000.695482060182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46000.695482060182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46000.695482060182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46000.695482060182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46000.695482060182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46000.695482060182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46000.695482060182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46000.695482060182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46000.695482060182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46000.695482060182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46000.695482060182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46000.695482060182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46000.695482060182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46000.695482060182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46000.695482060182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46000.695482060182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46000.695482060182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46000.695482060182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46000.695482060182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46000.695482060182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46000.695482060182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46000.695482060182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46000.695482060182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46000.695482060182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46000.695482060182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46000.695482060182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46000.695482060182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46000.695482060182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46000.695482060182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46000.695482060182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46000.695482060182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46000.695482060182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46000.695482060182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46000.695482060182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46000.695482060182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46000.695482060182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46000.695482060182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46000.695482060182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46000.695482060182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46000.695482060182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46000.695482060182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46000.695482060182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46000.695482060182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46000.695482060182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46000.695482060182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46000.695482060182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46000.695482060182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46000.695482060182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46000.695482060182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46000.695482060182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46000.695482060182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46000.695482060182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46000.695482060182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46000.695482060182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46000.695482060182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46000.695482060182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46000.695482060182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46000.695482060182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46000.695482060182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46000.695482060182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46000.695482060182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46000.695482060182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46000.695482060182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46000.695482060182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46000.695482060182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46000.695482060182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46000.695482060182</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46000.695482060182</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