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255" documentId="13_ncr:1_{F6CB121F-512D-4AA6-A0C1-0FB36C537598}" xr6:coauthVersionLast="47" xr6:coauthVersionMax="47" xr10:uidLastSave="{F43820D1-9A0B-4E1C-8765-C5654B83B3D1}"/>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4" i="2"/>
  <c r="G4" i="2"/>
  <c r="I4" i="2"/>
  <c r="J4" i="2"/>
  <c r="L4" i="2"/>
  <c r="B5" i="2"/>
  <c r="G5" i="2"/>
  <c r="I5" i="2"/>
  <c r="J5" i="2"/>
  <c r="L5" i="2"/>
  <c r="B6" i="2"/>
  <c r="G6" i="2"/>
  <c r="I6" i="2"/>
  <c r="J6" i="2"/>
  <c r="L6" i="2"/>
  <c r="B7" i="2"/>
  <c r="G7" i="2"/>
  <c r="I7" i="2"/>
  <c r="J7" i="2"/>
  <c r="L7"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<sst xmlns="http://schemas.openxmlformats.org/spreadsheetml/2006/main" count="180278" uniqueCount="39124">
  <si>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</si>
  <si>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</si>
  <si>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</si>
  <si>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</si>
  <si>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</si>
  <si>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</si>
  <si>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</si>
  <si>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</si>
  <si>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</si>
  <si>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</si>
  <si>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</si>
  <si>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</si>
  <si>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</si>
  <si>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</si>
  <si>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</si>
  <si>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</si>
  <si>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</si>
  <si>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</si>
  <si>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</si>
  <si>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</si>
  <si>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</si>
  <si>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</si>
  <si>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</si>
  <si>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</si>
  <si>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</si>
  <si>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</si>
  <si>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</si>
  <si>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</si>
  <si>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</si>
  <si>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</si>
  <si>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</si>
  <si>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</si>
  <si>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</si>
  <si>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</si>
  <si>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</si>
  <si>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</si>
  <si>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</si>
  <si>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</si>
  <si>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</si>
  <si>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</si>
  <si>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</si>
  <si>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</si>
  <si>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</si>
  <si>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</si>
  <si>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</si>
  <si>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</si>
  <si>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</si>
  <si>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</si>
  <si>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</si>
  <si>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</si>
  <si>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</si>
  <si>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</si>
  <si>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</si>
  <si>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</si>
  <si>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</si>
  <si>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</si>
  <si>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</si>
  <si>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</si>
  <si>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</si>
  <si>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</si>
  <si>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</si>
  <si>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</si>
  <si>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</si>
  <si>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</si>
  <si>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</si>
  <si>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</si>
  <si>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</si>
  <si>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</si>
  <si>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</si>
  <si>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</si>
  <si>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</si>
  <si>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</si>
  <si>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</si>
  <si>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</si>
  <si>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</si>
  <si>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</si>
  <si>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</si>
  <si>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</si>
  <si>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</si>
  <si>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</si>
  <si>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</si>
  <si>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</si>
  <si>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</si>
  <si>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</si>
  <si>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</si>
  <si>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</si>
  <si>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</si>
  <si>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</si>
  <si>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</si>
  <si>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</si>
  <si>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</si>
  <si>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</si>
  <si>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</si>
  <si>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</si>
  <si>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</si>
  <si>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</si>
  <si>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</si>
  <si>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</si>
  <si>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</si>
  <si>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</si>
  <si>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</si>
  <si>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</si>
  <si>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</si>
  <si>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</si>
  <si>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</si>
  <si>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</si>
  <si>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</si>
  <si>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</si>
  <si>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</si>
  <si>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</si>
  <si>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</si>
  <si>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</si>
  <si>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</si>
  <si>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</si>
  <si>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</si>
  <si>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</si>
  <si>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</si>
  <si>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</si>
  <si>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</si>
  <si>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</si>
  <si>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</si>
  <si>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</si>
  <si>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</si>
  <si>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</si>
  <si>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</si>
  <si>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</si>
  <si>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</si>
  <si>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</si>
  <si>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</si>
  <si>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</si>
  <si>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</si>
  <si>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</si>
  <si>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</si>
  <si>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</si>
  <si>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</si>
  <si>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</si>
  <si>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</si>
  <si>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</si>
  <si>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</si>
  <si>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</si>
  <si>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</si>
  <si>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</si>
  <si>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</si>
  <si>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</si>
  <si>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</si>
  <si>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</si>
  <si>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</si>
  <si>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</si>
  <si>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</si>
  <si>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</si>
  <si>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</si>
  <si>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</si>
  <si>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</si>
  <si>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</si>
  <si>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</si>
  <si>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</si>
  <si>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</si>
  <si>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</si>
  <si>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</si>
  <si>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</si>
  <si>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</si>
  <si>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</si>
  <si>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</si>
  <si>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</si>
  <si>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</si>
  <si>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</si>
  <si>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</si>
  <si>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</si>
  <si>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</si>
  <si>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</si>
  <si>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</si>
  <si>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</si>
  <si>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</si>
  <si>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</si>
  <si>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</si>
  <si>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</si>
  <si>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</si>
  <si>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</si>
  <si>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</si>
  <si>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</si>
  <si>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</si>
  <si>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</si>
  <si>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</si>
  <si>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</si>
  <si>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</si>
  <si>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</si>
  <si>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</si>
  <si>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</si>
  <si>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</si>
  <si>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</si>
  <si>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</si>
  <si>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</si>
  <si>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</si>
  <si>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</si>
  <si>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</si>
  <si>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</si>
  <si>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</si>
  <si>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</si>
  <si>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</si>
  <si>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</si>
  <si>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</si>
  <si>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</si>
  <si>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</si>
  <si>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</si>
  <si>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</si>
  <si>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</si>
  <si>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</si>
  <si>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</si>
  <si>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</si>
  <si>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</si>
  <si>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</si>
  <si>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</si>
  <si>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</si>
  <si>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</si>
  <si>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</si>
  <si>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</si>
  <si>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</si>
  <si>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</si>
  <si>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</si>
  <si>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</si>
  <si>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</si>
  <si>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</si>
  <si>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</si>
  <si>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</si>
  <si>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</si>
  <si>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</si>
  <si>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</si>
  <si>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</si>
  <si>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</si>
  <si>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</si>
  <si>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</si>
  <si>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</si>
  <si>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</si>
  <si>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</si>
  <si>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</si>
  <si>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</si>
  <si>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</si>
  <si>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</si>
  <si>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</si>
  <si>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</si>
  <si>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</si>
  <si>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</si>
  <si>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</si>
  <si>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</si>
  <si>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</si>
  <si>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</si>
  <si>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</si>
  <si>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</si>
  <si>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</si>
  <si>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</si>
  <si>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</si>
  <si>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</si>
  <si>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</si>
  <si>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</si>
  <si>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</si>
  <si>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</si>
  <si>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</si>
  <si>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</si>
  <si>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</si>
  <si>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</si>
  <si>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</si>
  <si>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</si>
  <si>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</si>
  <si>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</si>
  <si>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</si>
  <si>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</si>
  <si>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</si>
  <si>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</si>
  <si>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</si>
  <si>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</si>
  <si>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</si>
  <si>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</si>
  <si>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</si>
  <si>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</si>
  <si>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</si>
  <si>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</si>
  <si>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</si>
  <si>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</si>
  <si>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</si>
  <si>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</si>
  <si>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</si>
  <si>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</si>
  <si>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</si>
  <si>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</si>
  <si>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</si>
  <si>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</si>
  <si>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</si>
  <si>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</si>
  <si>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</si>
  <si>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</si>
  <si>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</si>
  <si>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</si>
  <si>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</si>
  <si>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</si>
  <si>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</si>
  <si>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</si>
  <si>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</si>
  <si>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</si>
  <si>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</si>
  <si>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</si>
  <si>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</si>
  <si>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</si>
  <si>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</si>
  <si>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</si>
  <si>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</si>
  <si>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</si>
  <si>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</si>
  <si>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</si>
  <si>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</si>
  <si>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</si>
  <si>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</si>
  <si>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</si>
  <si>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</si>
  <si>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</si>
  <si>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</si>
  <si>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</si>
  <si>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</si>
  <si>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</si>
  <si>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</si>
  <si>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</si>
  <si>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</si>
  <si>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</si>
  <si>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</si>
  <si>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</si>
  <si>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</si>
  <si>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</si>
  <si>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</si>
  <si>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</si>
  <si>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</si>
  <si>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</si>
  <si>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</si>
  <si>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</si>
  <si>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</si>
  <si>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</si>
  <si>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</si>
  <si>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</si>
  <si>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</si>
  <si>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</si>
  <si>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</si>
  <si>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</si>
  <si>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</si>
  <si>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</si>
  <si>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</si>
  <si>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</si>
  <si>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</si>
  <si>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</si>
  <si>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</si>
  <si>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</si>
  <si>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</si>
  <si>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</si>
  <si>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</si>
  <si>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</si>
  <si>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</si>
  <si>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</si>
  <si>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</si>
  <si>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</si>
  <si>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</si>
  <si>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</si>
  <si>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</si>
  <si>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</si>
  <si>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</si>
  <si>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</si>
  <si>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</si>
  <si>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</si>
  <si>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</si>
  <si>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</si>
  <si>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</si>
  <si>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</si>
  <si>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</si>
  <si>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</si>
  <si>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</si>
  <si>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</si>
  <si>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</si>
  <si>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</si>
  <si>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</si>
  <si>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</si>
  <si>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</si>
  <si>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</si>
  <si>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</si>
  <si>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</si>
  <si>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</si>
  <si>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</si>
  <si>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</si>
  <si>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</si>
  <si>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</si>
  <si>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</si>
  <si>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</si>
  <si>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</si>
  <si>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</si>
  <si>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</si>
  <si>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</si>
  <si>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</si>
  <si>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</si>
  <si>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</si>
  <si>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</si>
  <si>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</si>
  <si>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</si>
  <si>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</si>
  <si>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</si>
  <si>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</si>
  <si>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</si>
  <si>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</si>
  <si>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</si>
  <si>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</si>
  <si>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</si>
  <si>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</si>
  <si>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</si>
  <si>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</si>
  <si>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</si>
  <si>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</si>
  <si>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</si>
  <si>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</si>
  <si>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</si>
  <si>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</si>
  <si>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</si>
  <si>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</si>
  <si>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</si>
  <si>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</si>
  <si>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</si>
  <si>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</si>
  <si>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</si>
  <si>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</si>
  <si>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</si>
  <si>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</si>
  <si>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</si>
  <si>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</si>
  <si>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</si>
  <si>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</si>
  <si>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</si>
  <si>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</si>
  <si>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</si>
  <si>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</si>
  <si>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</si>
  <si>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</si>
  <si>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</si>
  <si>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</si>
  <si>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</si>
  <si>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</si>
  <si>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</si>
  <si>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</si>
  <si>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</si>
  <si>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</si>
  <si>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</si>
  <si>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</si>
  <si>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</si>
  <si>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</si>
  <si>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</si>
  <si>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</si>
  <si>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</si>
  <si>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</si>
  <si>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</si>
  <si>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</si>
  <si>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</si>
  <si>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</si>
  <si>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</si>
  <si>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</si>
  <si>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</si>
  <si>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</si>
  <si>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</si>
  <si>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</si>
  <si>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</si>
  <si>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</si>
  <si>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</si>
  <si>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</si>
  <si>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</si>
  <si>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</si>
  <si>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</si>
  <si>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</si>
  <si>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</si>
  <si>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</si>
  <si>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</si>
  <si>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</si>
  <si>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</si>
  <si>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</si>
  <si>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</si>
  <si>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</si>
  <si>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</si>
  <si>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</si>
  <si>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</si>
  <si>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</si>
  <si>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</si>
  <si>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</si>
  <si>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</si>
  <si>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</si>
  <si>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</si>
  <si>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</si>
  <si>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</si>
  <si>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</si>
  <si>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</si>
  <si>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</si>
  <si>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</si>
  <si>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</si>
  <si>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</si>
  <si>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</si>
  <si>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</si>
  <si>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</si>
  <si>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</si>
  <si>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</si>
  <si>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</si>
  <si>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</si>
  <si>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</si>
  <si>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</si>
  <si>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</si>
  <si>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</si>
  <si>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</si>
  <si>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</si>
  <si>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</si>
  <si>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</si>
  <si>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</si>
  <si>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</si>
  <si>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</si>
  <si>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</si>
  <si>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</si>
  <si>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</si>
  <si>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</si>
  <si>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</si>
  <si>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</si>
  <si>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</si>
  <si>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</si>
  <si>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</si>
  <si>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</si>
  <si>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</si>
  <si>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</si>
  <si>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</si>
  <si>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</si>
  <si>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</si>
  <si>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</si>
  <si>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</si>
  <si>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</si>
  <si>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</si>
  <si>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</si>
  <si>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</si>
  <si>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</si>
  <si>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</si>
  <si>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</si>
  <si>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</si>
  <si>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</si>
  <si>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</si>
  <si>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</si>
  <si>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</si>
  <si>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</si>
  <si>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</si>
  <si>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</si>
  <si>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</si>
  <si>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</si>
  <si>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</si>
  <si>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</si>
  <si>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</si>
  <si>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</si>
  <si>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</si>
  <si>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</si>
  <si>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</si>
  <si>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</si>
  <si>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</si>
  <si>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</si>
  <si>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</si>
  <si>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</si>
  <si>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</si>
  <si>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</si>
  <si>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</si>
  <si>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</si>
  <si>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</si>
  <si>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</si>
  <si>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</si>
  <si>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</si>
  <si>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</si>
  <si>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</si>
  <si>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</si>
  <si>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</si>
  <si>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</si>
  <si>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</si>
  <si>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</si>
  <si>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</si>
  <si>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</si>
  <si>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</si>
  <si>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</si>
  <si>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</si>
  <si>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</si>
  <si>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</si>
  <si>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</si>
  <si>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</si>
  <si>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</si>
  <si>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</si>
  <si>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</si>
  <si>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</si>
  <si>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</si>
  <si>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</si>
  <si>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</si>
  <si>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</si>
  <si>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</si>
  <si>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</si>
  <si>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</si>
  <si>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</si>
  <si>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</si>
  <si>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</si>
  <si>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</si>
  <si>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</si>
  <si>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</si>
  <si>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</si>
  <si>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</si>
  <si>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</si>
  <si>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</si>
  <si>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</si>
  <si>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</si>
  <si>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</si>
  <si>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</si>
  <si>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</si>
  <si>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</si>
  <si>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</si>
  <si>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</si>
  <si>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</si>
  <si>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</si>
  <si>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</si>
  <si>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</si>
  <si>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</si>
  <si>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</si>
  <si>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</si>
  <si>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</si>
  <si>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</si>
  <si>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</si>
  <si>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</si>
  <si>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</si>
  <si>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</si>
  <si>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</si>
  <si>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</si>
  <si>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</si>
  <si>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</si>
  <si>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</si>
  <si>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</si>
  <si>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</si>
  <si>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</si>
  <si>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</si>
  <si>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</si>
  <si>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</si>
  <si>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</si>
  <si>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</si>
  <si>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</si>
  <si>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</si>
  <si>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</si>
  <si>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</si>
  <si>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</si>
  <si>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</si>
  <si>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</si>
  <si>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</si>
  <si>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</si>
  <si>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</si>
  <si>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</si>
  <si>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</si>
  <si>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</si>
  <si>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</si>
  <si>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</si>
  <si>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</si>
  <si>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</si>
  <si>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</si>
  <si>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</si>
  <si>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</si>
  <si>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</si>
  <si>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</si>
  <si>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</si>
  <si>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</si>
  <si>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</si>
  <si>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</si>
  <si>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</si>
  <si>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</si>
  <si>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</si>
  <si>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</si>
  <si>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</si>
  <si>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</si>
  <si>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</si>
  <si>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</si>
  <si>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</si>
  <si>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</si>
  <si>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</si>
  <si>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</si>
  <si>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</si>
  <si>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</si>
  <si>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</si>
  <si>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</si>
  <si>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</si>
  <si>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</si>
  <si>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</si>
  <si>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</si>
  <si>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</si>
  <si>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</si>
  <si>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</si>
  <si>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</si>
  <si>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</si>
  <si>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</si>
  <si>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</si>
  <si>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</si>
  <si>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</si>
  <si>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</si>
  <si>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</si>
  <si>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</si>
  <si>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</si>
  <si>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</si>
  <si>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</si>
  <si>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</si>
  <si>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</si>
  <si>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</si>
  <si>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</si>
  <si>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</si>
  <si>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</si>
  <si>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</si>
  <si>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</si>
  <si>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</si>
  <si>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</si>
  <si>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</si>
  <si>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</si>
  <si>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</si>
  <si>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</si>
  <si>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</si>
  <si>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</si>
  <si>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</si>
  <si>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</si>
  <si>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</si>
  <si>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</si>
  <si>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</si>
  <si>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</si>
  <si>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</si>
  <si>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</si>
  <si>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</si>
  <si>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</si>
  <si>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</si>
  <si>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</si>
  <si>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</si>
  <si>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</si>
  <si>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</si>
  <si>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</si>
  <si>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</si>
  <si>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</si>
  <si>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</si>
  <si>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</si>
  <si>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</si>
  <si>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</si>
  <si>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</si>
  <si>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</si>
  <si>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</si>
  <si>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</si>
  <si>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</si>
  <si>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</si>
  <si>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</si>
  <si>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</si>
  <si>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</si>
  <si>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</si>
  <si>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</si>
  <si>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</si>
  <si>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</si>
  <si>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</si>
  <si>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</si>
  <si>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</si>
  <si>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</si>
  <si>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</si>
  <si>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</si>
  <si>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</si>
  <si>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</si>
  <si>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</si>
  <si>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</si>
  <si>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</si>
  <si>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</si>
  <si>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</si>
  <si>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</si>
  <si>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</si>
  <si>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</si>
  <si>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</si>
  <si>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</si>
  <si>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</si>
  <si>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</si>
  <si>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</si>
  <si>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</si>
  <si>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</si>
  <si>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</si>
  <si>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</si>
  <si>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</si>
  <si>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</si>
  <si>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</si>
  <si>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</si>
  <si>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</si>
  <si>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</si>
  <si>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</si>
  <si>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</si>
  <si>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</si>
  <si>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</si>
  <si>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</si>
  <si>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</si>
  <si>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</si>
  <si>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</si>
  <si>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</si>
  <si>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</si>
  <si>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</si>
  <si>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</si>
  <si>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</si>
  <si>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</si>
  <si>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</si>
  <si>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</si>
  <si>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</si>
  <si>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</si>
  <si>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</si>
  <si>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</si>
  <si>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</si>
  <si>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</si>
  <si>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</si>
  <si>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</si>
  <si>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</si>
  <si>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</si>
  <si>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</si>
  <si>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</si>
  <si>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</si>
  <si>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</si>
  <si>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</si>
  <si>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</si>
  <si>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</si>
  <si>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</si>
  <si>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</si>
  <si>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</si>
  <si>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</si>
  <si>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</si>
  <si>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</si>
  <si>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</si>
  <si>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</si>
  <si>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</si>
  <si>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</si>
  <si>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</si>
  <si>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</si>
  <si>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</si>
  <si>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</si>
  <si>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</si>
  <si>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</si>
  <si>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</si>
  <si>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</si>
  <si>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</si>
  <si>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</si>
  <si>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</si>
  <si>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</si>
  <si>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</si>
  <si>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</si>
  <si>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</si>
  <si>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</si>
  <si>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</si>
  <si>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</si>
  <si>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</si>
  <si>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</si>
  <si>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</si>
  <si>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</si>
  <si>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</si>
  <si>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</si>
  <si>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</si>
  <si>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</si>
  <si>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</si>
  <si>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</si>
  <si>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</si>
  <si>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</si>
  <si>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</si>
  <si>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</si>
  <si>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</si>
  <si>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</si>
  <si>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</si>
  <si>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</si>
  <si>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</si>
  <si>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</si>
  <si>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</si>
  <si>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</si>
  <si>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</si>
  <si>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</si>
  <si>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</si>
  <si>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</si>
  <si>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</si>
  <si>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</si>
  <si>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</si>
  <si>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</si>
  <si>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</si>
  <si>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</si>
  <si>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</si>
  <si>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</si>
  <si>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</si>
  <si>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</si>
  <si>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</si>
  <si>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</si>
  <si>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</si>
  <si>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</si>
  <si>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</si>
  <si>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</si>
  <si>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</si>
  <si>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</si>
  <si>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</si>
  <si>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</si>
  <si>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</si>
  <si>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</si>
  <si>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</si>
  <si>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</si>
  <si>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</si>
  <si>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</si>
  <si>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</si>
  <si>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</si>
  <si>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</si>
  <si>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</si>
  <si>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</si>
  <si>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</si>
  <si>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</si>
  <si>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</si>
  <si>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</si>
  <si>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</si>
  <si>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</si>
  <si>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</si>
  <si>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</si>
  <si>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</si>
  <si>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</si>
  <si>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</si>
  <si>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</si>
  <si>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</si>
  <si>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</si>
  <si>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</si>
  <si>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</si>
  <si>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</si>
  <si>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</si>
  <si>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</si>
  <si>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</si>
  <si>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</si>
  <si>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</si>
  <si>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</si>
  <si>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</si>
  <si>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</si>
  <si>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</si>
  <si>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</si>
  <si>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</si>
  <si>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</si>
  <si>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</si>
  <si>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</si>
  <si>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</si>
  <si>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</si>
  <si>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</si>
  <si>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</si>
  <si>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</si>
  <si>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</si>
  <si>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</si>
  <si>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</si>
  <si>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</si>
  <si>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</si>
  <si>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</si>
  <si>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</si>
  <si>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</si>
  <si>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</si>
  <si>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</si>
  <si>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</si>
  <si>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</si>
  <si>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</si>
  <si>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</si>
  <si>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</si>
  <si>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</si>
  <si>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</si>
  <si>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</si>
  <si>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</si>
  <si>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</si>
  <si>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</si>
  <si>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</si>
  <si>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</si>
  <si>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</si>
  <si>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</si>
  <si>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</si>
  <si>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</si>
  <si>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</si>
  <si>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</si>
  <si>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</si>
  <si>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</si>
  <si>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</si>
  <si>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</si>
  <si>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</si>
  <si>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</si>
  <si>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</si>
  <si>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</si>
  <si>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</si>
  <si>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</si>
  <si>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</si>
  <si>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</si>
  <si>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</si>
  <si>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</si>
  <si>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</si>
  <si>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</si>
  <si>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</si>
  <si>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</si>
  <si>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</si>
  <si>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</si>
  <si>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</si>
  <si>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</si>
  <si>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</si>
  <si>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</si>
  <si>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</si>
  <si>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</si>
  <si>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</si>
  <si>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</si>
  <si>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</si>
  <si>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</si>
  <si>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</si>
  <si>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</si>
  <si>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</si>
  <si>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</si>
  <si>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</si>
  <si>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</si>
  <si>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</si>
  <si>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</si>
  <si>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</si>
  <si>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</si>
  <si>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</si>
  <si>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</si>
  <si>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</si>
  <si>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</si>
  <si>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</si>
  <si>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</si>
  <si>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</si>
  <si>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</si>
  <si>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</si>
  <si>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</si>
  <si>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</si>
  <si>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</si>
  <si>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</si>
  <si>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</si>
  <si>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</si>
  <si>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</si>
  <si>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</si>
  <si>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</si>
  <si>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</si>
  <si>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</si>
  <si>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</si>
  <si>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</si>
  <si>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</si>
  <si>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</si>
  <si>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</si>
  <si>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</si>
  <si>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</si>
  <si>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</si>
  <si>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</si>
  <si>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</si>
  <si>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</si>
  <si>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</si>
  <si>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</si>
  <si>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</si>
  <si>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</si>
  <si>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</si>
  <si>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</si>
  <si>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</si>
  <si>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</si>
  <si>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</si>
  <si>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</si>
  <si>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</si>
  <si>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</si>
  <si>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</si>
  <si>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</si>
  <si>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</si>
  <si>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</si>
  <si>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</si>
  <si>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</si>
  <si>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</si>
  <si>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</si>
  <si>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</si>
  <si>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</si>
  <si>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</si>
  <si>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</si>
  <si>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</si>
  <si>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</si>
  <si>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</si>
  <si>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</si>
  <si>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</si>
  <si>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</si>
  <si>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</si>
  <si>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</si>
  <si>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</si>
  <si>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</si>
  <si>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</si>
  <si>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</si>
  <si>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</si>
  <si>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</si>
  <si>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</si>
  <si>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</si>
  <si>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</si>
  <si>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</si>
  <si>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</si>
  <si>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</si>
  <si>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</si>
  <si>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</si>
  <si>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</si>
  <si>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</si>
  <si>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</si>
  <si>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</si>
  <si>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</si>
  <si>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</si>
  <si>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</si>
  <si>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</si>
  <si>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</si>
  <si>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</si>
  <si>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</si>
  <si>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</si>
  <si>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</si>
  <si>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</si>
  <si>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</si>
  <si>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</si>
  <si>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</si>
  <si>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</si>
  <si>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</si>
  <si>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</si>
  <si>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</si>
  <si>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</si>
  <si>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</si>
  <si>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</si>
  <si>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</si>
  <si>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</si>
  <si>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</si>
  <si>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</si>
  <si>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</si>
  <si>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</si>
  <si>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</si>
  <si>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</si>
  <si>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</si>
  <si>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</si>
  <si>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</si>
  <si>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</si>
  <si>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</si>
  <si>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</si>
  <si>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</si>
  <si>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</si>
  <si>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</si>
  <si>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</si>
  <si>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</si>
  <si>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</si>
  <si>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</si>
  <si>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</si>
  <si>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</si>
  <si>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</si>
  <si>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</si>
  <si>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</si>
  <si>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</si>
  <si>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</si>
  <si>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</si>
  <si>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</si>
  <si>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</si>
  <si>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</si>
  <si>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</si>
  <si>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</si>
  <si>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</si>
  <si>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</si>
  <si>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</si>
  <si>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</si>
  <si>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</si>
  <si>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</si>
  <si>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</si>
  <si>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</si>
  <si>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</si>
  <si>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</si>
  <si>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</si>
  <si>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</si>
  <si>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</si>
  <si>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</si>
  <si>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</si>
  <si>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</si>
  <si>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</si>
  <si>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</si>
  <si>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</si>
  <si>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</si>
  <si>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</si>
  <si>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</si>
  <si>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</si>
  <si>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</si>
  <si>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</si>
  <si>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</si>
  <si>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</si>
  <si>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</si>
  <si>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</si>
  <si>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</si>
  <si>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</si>
  <si>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</si>
  <si>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</si>
  <si>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</si>
  <si>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</si>
  <si>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</si>
  <si>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</si>
  <si>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</si>
  <si>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</si>
  <si>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</si>
  <si>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</si>
  <si>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</si>
  <si>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</si>
  <si>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</si>
  <si>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</si>
  <si>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</si>
  <si>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</si>
  <si>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</si>
  <si>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</si>
  <si>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</si>
  <si>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</si>
  <si>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</si>
  <si>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</si>
  <si>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</si>
  <si>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</si>
  <si>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</si>
  <si>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</si>
  <si>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</si>
  <si>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</si>
  <si>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</si>
  <si>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</si>
  <si>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</si>
  <si>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</si>
  <si>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</si>
  <si>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</si>
  <si>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</si>
  <si>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</si>
  <si>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</si>
  <si>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</si>
  <si>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</si>
  <si>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</si>
  <si>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</si>
  <si>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</si>
  <si>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</si>
  <si>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</si>
  <si>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</si>
  <si>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</si>
  <si>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</si>
  <si>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</si>
  <si>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</si>
  <si>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</si>
  <si>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</si>
  <si>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</si>
  <si>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</si>
  <si>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</si>
  <si>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</si>
  <si>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</si>
  <si>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</si>
  <si>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</si>
  <si>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</si>
  <si>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</si>
  <si>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</si>
  <si>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</si>
  <si>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</si>
  <si>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</si>
  <si>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</si>
  <si>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</si>
  <si>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</si>
  <si>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</si>
  <si>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</si>
  <si>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</si>
  <si>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</si>
  <si>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</si>
  <si>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</si>
  <si>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</si>
  <si>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</si>
  <si>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</si>
  <si>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</si>
  <si>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</si>
  <si>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</si>
  <si>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</si>
  <si>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</si>
  <si>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</si>
  <si>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</si>
  <si>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</si>
  <si>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</si>
  <si>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</si>
  <si>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</si>
  <si>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</si>
  <si>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</si>
  <si>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</si>
  <si>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</si>
  <si>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</si>
  <si>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</si>
  <si>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</si>
  <si>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</si>
  <si>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</si>
  <si>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</si>
  <si>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</si>
  <si>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</si>
  <si>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</si>
  <si>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</si>
  <si>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</si>
  <si>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</si>
  <si>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</si>
  <si>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</si>
  <si>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</si>
  <si>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</si>
  <si>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</si>
  <si>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</si>
  <si>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</si>
  <si>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</si>
  <si>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</si>
  <si>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</si>
  <si>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</si>
  <si>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</si>
  <si>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</si>
  <si>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</si>
  <si>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</si>
  <si>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</si>
  <si>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</si>
  <si>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</si>
  <si>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</si>
  <si>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</si>
  <si>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</si>
  <si>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</si>
  <si>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</si>
  <si>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</si>
  <si>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</si>
  <si>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</si>
  <si>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</si>
  <si>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</si>
  <si>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</si>
  <si>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</si>
  <si>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</si>
  <si>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</si>
  <si>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</si>
  <si>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</si>
  <si>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</si>
  <si>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</si>
  <si>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</si>
  <si>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</si>
  <si>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</si>
  <si>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</si>
  <si>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</si>
  <si>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</si>
  <si>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</si>
  <si>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</si>
  <si>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</si>
  <si>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</si>
  <si>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</si>
  <si>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</si>
  <si>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</si>
  <si>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</si>
  <si>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</si>
  <si>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</si>
  <si>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</si>
  <si>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</si>
  <si>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</si>
  <si>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</si>
  <si>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</si>
  <si>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</si>
  <si>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</si>
  <si>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</si>
  <si>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</si>
  <si>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</si>
  <si>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</si>
  <si>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</si>
  <si>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</si>
  <si>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</si>
  <si>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</si>
  <si>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</si>
  <si>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</si>
  <si>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</si>
  <si>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</si>
  <si>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</si>
  <si>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</si>
  <si>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</si>
  <si>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</si>
  <si>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</si>
  <si>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</si>
  <si>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</si>
  <si>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</si>
  <si>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</si>
  <si>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</si>
  <si>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</si>
  <si>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</si>
  <si>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</si>
  <si>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</si>
  <si>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</si>
  <si>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</si>
  <si>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</si>
  <si>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</si>
  <si>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</si>
  <si>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</si>
  <si>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</si>
  <si>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</si>
  <si>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</si>
  <si>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</si>
  <si>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</si>
  <si>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</si>
  <si>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</si>
  <si>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</si>
  <si>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</si>
  <si>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</si>
  <si>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</si>
  <si>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</si>
  <si>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</si>
  <si>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</si>
  <si>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</si>
  <si>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</si>
  <si>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</si>
  <si>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</si>
  <si>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</si>
  <si>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</si>
  <si>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</si>
  <si>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</si>
  <si>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</si>
  <si>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</si>
  <si>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</si>
  <si>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</si>
  <si>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</si>
  <si>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</si>
  <si>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</si>
  <si>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</si>
  <si>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</si>
  <si>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</si>
  <si>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</si>
  <si>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</si>
  <si>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</si>
  <si>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</si>
  <si>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</si>
  <si>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</si>
  <si>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</si>
  <si>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</si>
  <si>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</si>
  <si>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</si>
  <si>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</si>
  <si>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</si>
  <si>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</si>
  <si>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</si>
  <si>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</si>
  <si>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</si>
  <si>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</si>
  <si>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</si>
  <si>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</si>
  <si>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</si>
  <si>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</si>
  <si>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</si>
  <si>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</si>
  <si>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</si>
  <si>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</si>
  <si>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</si>
  <si>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</si>
  <si>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</si>
  <si>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</si>
  <si>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</si>
  <si>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</si>
  <si>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</si>
  <si>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</si>
  <si>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</si>
  <si>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</si>
  <si>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</si>
  <si>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</si>
  <si>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</si>
  <si>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</si>
  <si>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</si>
  <si>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</si>
  <si>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</si>
  <si>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</si>
  <si>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</si>
  <si>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</si>
  <si>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</si>
  <si>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</si>
  <si>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</si>
  <si>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</si>
  <si>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</si>
  <si>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</si>
  <si>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</si>
  <si>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</si>
  <si>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</si>
  <si>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</si>
  <si>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</si>
  <si>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</si>
  <si>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</si>
  <si>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</si>
  <si>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</si>
  <si>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</si>
  <si>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</si>
  <si>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</si>
  <si>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</si>
  <si>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</si>
  <si>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</si>
  <si>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</si>
  <si>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</si>
  <si>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</si>
  <si>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</si>
  <si>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</si>
  <si>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</si>
  <si>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</si>
  <si>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</si>
  <si>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</si>
  <si>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</si>
  <si>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</si>
  <si>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</si>
  <si>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</si>
  <si>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</si>
  <si>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</si>
  <si>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</si>
  <si>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</si>
  <si>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</si>
  <si>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</si>
  <si>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</si>
  <si>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</si>
  <si>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</si>
  <si>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</si>
  <si>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</si>
  <si>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</si>
  <si>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</si>
  <si>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</si>
  <si>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</si>
  <si>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</si>
  <si>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</si>
  <si>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</si>
  <si>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</si>
  <si>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</si>
  <si>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</si>
  <si>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</si>
  <si>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</si>
  <si>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</si>
  <si>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</si>
  <si>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</si>
  <si>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</si>
  <si>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</si>
  <si>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</si>
  <si>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</si>
  <si>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</si>
  <si>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</si>
  <si>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</si>
  <si>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</si>
  <si>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</si>
  <si>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</si>
  <si>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</si>
  <si>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</si>
  <si>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</si>
  <si>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</si>
  <si>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</si>
  <si>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</si>
  <si>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</si>
  <si>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</si>
  <si>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</si>
  <si>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</si>
  <si>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</si>
  <si>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</si>
  <si>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</si>
  <si>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</si>
  <si>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</si>
  <si>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</si>
  <si>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</si>
  <si>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</si>
  <si>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</si>
  <si>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</si>
  <si>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</si>
  <si>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</si>
  <si>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</si>
  <si>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</si>
  <si>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</si>
  <si>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</si>
  <si>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</si>
  <si>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</si>
  <si>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</si>
  <si>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</si>
  <si>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</si>
  <si>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</si>
  <si>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</si>
  <si>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</si>
  <si>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</si>
  <si>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</si>
  <si>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</si>
  <si>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</si>
  <si>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</si>
  <si>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</si>
  <si>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</si>
  <si>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</si>
  <si>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</si>
  <si>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</si>
  <si>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</si>
  <si>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</si>
  <si>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</si>
  <si>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</si>
  <si>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</si>
  <si>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</si>
  <si>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</si>
  <si>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</si>
  <si>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</si>
  <si>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</si>
  <si>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</si>
  <si>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</si>
  <si>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</si>
  <si>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</si>
  <si>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</si>
  <si>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</si>
  <si>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</si>
  <si>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</si>
  <si>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</si>
  <si>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</si>
  <si>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</si>
  <si>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</si>
  <si>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</si>
  <si>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</si>
  <si>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</si>
  <si>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</si>
  <si>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</si>
  <si>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</si>
  <si>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</si>
  <si>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</si>
  <si>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</si>
  <si>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</si>
  <si>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</si>
  <si>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</si>
  <si>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</si>
  <si>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</si>
  <si>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</si>
  <si>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</si>
  <si>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</si>
  <si>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</si>
  <si>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</si>
  <si>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</si>
  <si>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</si>
  <si>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</si>
  <si>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</si>
  <si>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</si>
  <si>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</si>
  <si>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</si>
  <si>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</si>
  <si>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</si>
  <si>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</si>
  <si>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</si>
  <si>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</si>
  <si>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</si>
  <si>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</si>
  <si>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</si>
  <si>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</si>
  <si>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</si>
  <si>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</si>
  <si>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</si>
  <si>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</si>
  <si>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</si>
  <si>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</si>
  <si>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</si>
  <si>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</si>
  <si>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</si>
  <si>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</si>
  <si>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</si>
  <si>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</si>
  <si>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</si>
  <si>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</si>
  <si>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</si>
  <si>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</si>
  <si>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</si>
  <si>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</si>
  <si>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</si>
  <si>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</si>
  <si>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</si>
  <si>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</si>
  <si>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</si>
  <si>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</si>
  <si>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</si>
  <si>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</si>
  <si>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</si>
  <si>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</si>
  <si>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</si>
  <si>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</si>
  <si>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</si>
  <si>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</si>
  <si>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</si>
  <si>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</si>
  <si>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</si>
  <si>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</si>
  <si>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</si>
  <si>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</si>
  <si>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</si>
  <si>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</si>
  <si>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</si>
  <si>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</si>
  <si>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</si>
  <si>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</si>
  <si>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</si>
  <si>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</si>
  <si>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</si>
  <si>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</si>
  <si>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</si>
  <si>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</si>
  <si>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</si>
  <si>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</si>
  <si>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</si>
  <si>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</si>
  <si>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</si>
  <si>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</si>
  <si>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</si>
  <si>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</si>
  <si>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</si>
  <si>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</si>
  <si>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</si>
  <si>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</si>
  <si>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</si>
  <si>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</si>
  <si>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</si>
  <si>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</si>
  <si>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</si>
  <si>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</si>
  <si>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</si>
  <si>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</si>
  <si>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</si>
  <si>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</si>
  <si>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</si>
  <si>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</si>
  <si>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</si>
  <si>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</si>
  <si>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</si>
  <si>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</si>
  <si>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</si>
  <si>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</si>
  <si>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</si>
  <si>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</si>
  <si>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</si>
  <si>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</si>
  <si>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</si>
  <si>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</si>
  <si>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</si>
  <si>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</si>
  <si>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</si>
  <si>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</si>
  <si>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</si>
  <si>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</si>
  <si>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</si>
  <si>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</si>
  <si>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</si>
  <si>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</si>
  <si>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</si>
  <si>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</si>
  <si>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</si>
  <si>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</si>
  <si>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</si>
  <si>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</si>
  <si>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</si>
  <si>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</si>
  <si>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</si>
  <si>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</si>
  <si>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</si>
  <si>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</si>
  <si>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</si>
  <si>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</si>
  <si>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</si>
  <si>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</si>
  <si>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</si>
  <si>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</si>
  <si>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</si>
  <si>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</si>
  <si>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</si>
  <si>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</si>
  <si>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</si>
  <si>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</si>
  <si>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</si>
  <si>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</si>
  <si>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</si>
  <si>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</si>
  <si>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</si>
  <si>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</si>
  <si>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</si>
  <si>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</si>
  <si>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</si>
  <si>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</si>
  <si>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</si>
  <si>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</si>
  <si>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</si>
  <si>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</si>
  <si>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</si>
  <si>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</si>
  <si>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</si>
  <si>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</si>
  <si>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</si>
  <si>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</si>
  <si>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</si>
  <si>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</si>
  <si>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</si>
  <si>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</si>
  <si>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</si>
  <si>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</si>
  <si>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</si>
  <si>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</si>
  <si>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</si>
  <si>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</si>
  <si>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</si>
  <si>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</si>
  <si>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</si>
  <si>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</si>
  <si>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</si>
  <si>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</si>
  <si>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</si>
  <si>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</si>
  <si>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</si>
  <si>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</si>
  <si>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</si>
  <si>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</si>
  <si>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</si>
  <si>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</si>
  <si>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</si>
  <si>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</si>
  <si>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</si>
  <si>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</si>
  <si>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</si>
  <si>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</si>
  <si>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</si>
  <si>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</si>
  <si>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</si>
  <si>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</si>
  <si>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</si>
  <si>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</si>
  <si>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</si>
  <si>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</si>
  <si>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</si>
  <si>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</si>
  <si>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</si>
  <si>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</si>
  <si>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</si>
  <si>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</si>
  <si>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</si>
  <si>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</si>
  <si>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</si>
  <si>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</si>
  <si>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</si>
  <si>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</si>
  <si>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</si>
  <si>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</si>
  <si>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</si>
  <si>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</si>
  <si>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</si>
  <si>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</si>
  <si>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</si>
  <si>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</si>
  <si>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</si>
  <si>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</si>
  <si>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</si>
  <si>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</si>
  <si>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</si>
  <si>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</si>
  <si>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</si>
  <si>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</si>
  <si>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</si>
  <si>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</si>
  <si>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</si>
  <si>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</si>
  <si>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</si>
  <si>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</si>
  <si>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</si>
  <si>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</si>
  <si>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</si>
  <si>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</si>
  <si>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</si>
  <si>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</si>
  <si>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</si>
  <si>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</si>
  <si>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</si>
  <si>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</si>
  <si>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</si>
  <si>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</si>
  <si>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</si>
  <si>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</si>
  <si>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</si>
  <si>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</si>
  <si>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</si>
  <si>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</si>
  <si>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</si>
  <si>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</si>
  <si>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</si>
  <si>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</si>
  <si>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</si>
  <si>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</si>
  <si>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</si>
  <si>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</si>
  <si>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</si>
  <si>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</si>
  <si>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</si>
  <si>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</si>
  <si>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</si>
  <si>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</si>
  <si>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</si>
  <si>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</si>
  <si>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</si>
  <si>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</si>
  <si>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</si>
  <si>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</si>
  <si>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</si>
  <si>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</si>
  <si>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</si>
  <si>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</si>
  <si>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</si>
  <si>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</si>
  <si>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</si>
  <si>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</si>
  <si>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</si>
  <si>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</si>
  <si>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</si>
  <si>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</si>
  <si>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</si>
  <si>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</si>
  <si>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</si>
  <si>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</si>
  <si>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</si>
  <si>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</si>
  <si>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</si>
  <si>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</si>
  <si>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</si>
  <si>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</si>
  <si>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</si>
  <si>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</si>
  <si>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</si>
  <si>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</si>
  <si>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</si>
  <si>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</si>
  <si>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</si>
  <si>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</si>
  <si>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</si>
  <si>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</si>
  <si>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</si>
  <si>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</si>
  <si>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</si>
  <si>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</si>
  <si>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</si>
  <si>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</si>
  <si>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</si>
  <si>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</si>
  <si>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</si>
  <si>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</si>
  <si>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</si>
  <si>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</si>
  <si>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</si>
  <si>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</si>
  <si>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</si>
  <si>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</si>
  <si>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</si>
  <si>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</si>
  <si>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</si>
  <si>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</si>
  <si>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</si>
  <si>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</si>
  <si>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</si>
  <si>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</si>
  <si>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</si>
  <si>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</si>
  <si>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</si>
  <si>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</si>
  <si>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</si>
  <si>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</si>
  <si>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</si>
  <si>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</si>
  <si>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</si>
  <si>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</si>
  <si>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</si>
  <si>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</si>
  <si>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</si>
  <si>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</si>
  <si>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</si>
  <si>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</si>
  <si>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</si>
  <si>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</si>
  <si>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</si>
  <si>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</si>
  <si>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</si>
  <si>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</si>
  <si>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</si>
  <si>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</si>
  <si>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</si>
  <si>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</si>
  <si>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</si>
  <si>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</si>
  <si>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</si>
  <si>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</si>
  <si>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</si>
  <si>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</si>
  <si>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</si>
  <si>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</si>
  <si>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</si>
  <si>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</si>
  <si>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</si>
  <si>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</si>
  <si>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</si>
  <si>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</si>
  <si>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</si>
  <si>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</si>
  <si>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</si>
  <si>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</si>
  <si>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</si>
  <si>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</si>
  <si>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</si>
  <si>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</si>
  <si>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</si>
  <si>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</si>
  <si>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</si>
  <si>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</si>
  <si>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</si>
  <si>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</si>
  <si>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</si>
  <si>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</si>
  <si>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</si>
  <si>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</si>
  <si>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</si>
  <si>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</si>
  <si>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</si>
  <si>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</si>
  <si>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</si>
  <si>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</si>
  <si>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</si>
  <si>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</si>
  <si>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</si>
  <si>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</si>
  <si>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</si>
  <si>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</si>
  <si>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</si>
  <si>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</si>
  <si>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</si>
  <si>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</si>
  <si>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</si>
  <si>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</si>
  <si>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</si>
  <si>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</si>
  <si>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</si>
  <si>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</si>
  <si>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</si>
  <si>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</si>
  <si>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</si>
  <si>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</si>
  <si>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</si>
  <si>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</si>
  <si>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</si>
  <si>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</si>
  <si>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</si>
  <si>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</si>
  <si>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</si>
  <si>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</si>
  <si>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</si>
  <si>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</si>
  <si>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</si>
  <si>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</si>
  <si>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</si>
  <si>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</si>
  <si>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</si>
  <si>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</si>
  <si>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</si>
  <si>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</si>
  <si>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</si>
  <si>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</si>
  <si>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</si>
  <si>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</si>
  <si>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</si>
  <si>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</si>
  <si>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</si>
  <si>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</si>
  <si>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</si>
  <si>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</si>
  <si>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</si>
  <si>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</si>
  <si>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</si>
  <si>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</si>
  <si>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</si>
  <si>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</si>
  <si>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</si>
  <si>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</si>
  <si>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</si>
  <si>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</si>
  <si>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</si>
  <si>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</si>
  <si>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</si>
  <si>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</si>
  <si>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</si>
  <si>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</si>
  <si>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</si>
  <si>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</si>
  <si>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</si>
  <si>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</si>
  <si>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</si>
  <si>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</si>
  <si>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</si>
  <si>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</si>
  <si>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</si>
  <si>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</si>
  <si>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</si>
  <si>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</si>
  <si>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</si>
  <si>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</si>
  <si>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</si>
  <si>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</si>
  <si>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</si>
  <si>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</si>
  <si>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</si>
  <si>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</si>
  <si>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</si>
  <si>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</si>
  <si>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</si>
  <si>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</si>
  <si>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</si>
  <si>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</si>
  <si>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</si>
  <si>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</si>
  <si>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</si>
  <si>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</si>
  <si>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</si>
  <si>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</si>
  <si>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</si>
  <si>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</si>
  <si>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</si>
  <si>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</si>
  <si>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</si>
  <si>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</si>
  <si>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</si>
  <si>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</si>
  <si>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</si>
  <si>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</si>
  <si>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</si>
  <si>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</si>
  <si>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</si>
  <si>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</si>
  <si>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</si>
  <si>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</si>
  <si>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</si>
  <si>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</si>
  <si>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</si>
  <si>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</si>
  <si>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</si>
  <si>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</si>
  <si>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</si>
  <si>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</si>
  <si>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</si>
  <si>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</si>
  <si>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</si>
  <si>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</si>
  <si>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</si>
  <si>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</si>
  <si>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</si>
  <si>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</si>
  <si>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</si>
  <si>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</si>
  <si>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</si>
  <si>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</si>
  <si>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</si>
  <si>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</si>
  <si>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</si>
  <si>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</si>
  <si>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</si>
  <si>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</si>
  <si>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</si>
  <si>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</si>
  <si>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</si>
  <si>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</si>
  <si>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</si>
  <si>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</si>
  <si>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</si>
  <si>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</si>
  <si>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</si>
  <si>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</si>
  <si>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</si>
  <si>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</si>
  <si>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</si>
  <si>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</si>
  <si>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</si>
  <si>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</si>
  <si>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</si>
  <si>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</si>
  <si>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</si>
  <si>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</si>
  <si>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</si>
  <si>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</si>
  <si>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</si>
  <si>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</si>
  <si>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</si>
  <si>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</si>
  <si>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</si>
  <si>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</si>
  <si>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</si>
  <si>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</si>
  <si>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</si>
  <si>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</si>
  <si>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</si>
  <si>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</si>
  <si>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</si>
  <si>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</si>
  <si>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</si>
  <si>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</si>
  <si>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</si>
  <si>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</si>
  <si>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</si>
  <si>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</si>
  <si>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</si>
  <si>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</si>
  <si>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</si>
  <si>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</si>
  <si>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</si>
  <si>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</si>
  <si>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</si>
  <si>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</si>
  <si>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</si>
  <si>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</si>
  <si>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</si>
  <si>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</si>
  <si>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</si>
  <si>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</si>
  <si>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</si>
  <si>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</si>
  <si>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</si>
  <si>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</si>
  <si>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</si>
  <si>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</si>
  <si>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</si>
  <si>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</si>
  <si>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</si>
  <si>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</si>
  <si>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</si>
  <si>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</si>
  <si>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</si>
  <si>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</si>
  <si>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</si>
  <si>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</si>
  <si>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</si>
  <si>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</si>
  <si>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</si>
  <si>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</si>
  <si>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</si>
  <si>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</si>
  <si>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</si>
  <si>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</si>
  <si>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</si>
  <si>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</si>
  <si>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</si>
  <si>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</si>
  <si>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</si>
  <si>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</si>
  <si>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</si>
  <si>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</si>
  <si>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</si>
  <si>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</si>
  <si>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</si>
  <si>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</si>
  <si>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</si>
  <si>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</si>
  <si>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</si>
  <si>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</si>
  <si>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</si>
  <si>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</si>
  <si>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</si>
  <si>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</si>
  <si>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</si>
  <si>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</si>
  <si>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</si>
  <si>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</si>
  <si>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</si>
  <si>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</si>
  <si>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</si>
  <si>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</si>
  <si>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</si>
  <si>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</si>
  <si>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</si>
  <si>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</si>
  <si>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</si>
  <si>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</si>
  <si>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</si>
  <si>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</si>
  <si>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</si>
  <si>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</si>
  <si>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</si>
  <si>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</si>
  <si>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</si>
  <si>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</si>
  <si>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</si>
  <si>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</si>
  <si>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</si>
  <si>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</si>
  <si>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</si>
  <si>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</si>
  <si>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</si>
  <si>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</si>
  <si>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</si>
  <si>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</si>
  <si>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</si>
  <si>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</si>
  <si>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</si>
  <si>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</si>
  <si>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</si>
  <si>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</si>
  <si>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</si>
  <si>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</si>
  <si>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</si>
  <si>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</si>
  <si>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</si>
  <si>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</si>
  <si>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</si>
  <si>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</si>
  <si>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</si>
  <si>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</si>
  <si>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</si>
  <si>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</si>
  <si>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</si>
  <si>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</si>
  <si>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</si>
  <si>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</si>
  <si>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</si>
  <si>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</si>
  <si>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</si>
  <si>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</si>
  <si>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</si>
  <si>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</si>
  <si>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</si>
  <si>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</si>
  <si>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</si>
  <si>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</si>
  <si>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</si>
  <si>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</si>
  <si>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</si>
  <si>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</si>
  <si>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</si>
  <si>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</si>
  <si>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</si>
  <si>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</si>
  <si>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</si>
  <si>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</si>
  <si>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</si>
  <si>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</si>
  <si>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</si>
  <si>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</si>
  <si>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</si>
  <si>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</si>
  <si>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</si>
  <si>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</si>
  <si>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</si>
  <si>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</si>
  <si>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</si>
  <si>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</si>
  <si>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</si>
  <si>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</si>
  <si>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</si>
  <si>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</si>
  <si>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</si>
  <si>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</si>
  <si>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</si>
  <si>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</si>
  <si>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</si>
  <si>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</si>
  <si>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</si>
  <si>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</si>
  <si>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</si>
  <si>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</si>
  <si>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</si>
  <si>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</si>
  <si>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</si>
  <si>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</si>
  <si>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</si>
  <si>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</si>
  <si>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</si>
  <si>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</si>
  <si>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</si>
  <si>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</si>
  <si>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</si>
  <si>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</si>
  <si>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</si>
  <si>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</si>
  <si>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</si>
  <si>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</si>
  <si>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</si>
  <si>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</si>
  <si>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</si>
  <si>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</si>
  <si>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</si>
  <si>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</si>
  <si>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</si>
  <si>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</si>
  <si>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</si>
  <si>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</si>
  <si>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</si>
  <si>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</si>
  <si>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</si>
  <si>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</si>
  <si>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</si>
  <si>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</si>
  <si>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</si>
  <si>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</si>
  <si>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</si>
  <si>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</si>
  <si>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</si>
  <si>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</si>
  <si>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</si>
  <si>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</si>
  <si>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</si>
  <si>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</si>
  <si>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</si>
  <si>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</si>
  <si>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</si>
  <si>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</si>
  <si>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</si>
  <si>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</si>
  <si>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</si>
  <si>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</si>
  <si>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</si>
  <si>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</si>
  <si>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</si>
  <si>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</si>
  <si>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</si>
  <si>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</si>
  <si>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</si>
  <si>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</si>
  <si>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</si>
  <si>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</si>
  <si>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</si>
  <si>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</si>
  <si>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</si>
  <si>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</si>
  <si>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</si>
  <si>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</si>
  <si>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</si>
  <si>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</si>
  <si>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</si>
  <si>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</si>
  <si>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</si>
  <si>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</si>
  <si>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</si>
  <si>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</si>
  <si>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</si>
  <si>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</si>
  <si>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</si>
  <si>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</si>
  <si>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</si>
  <si>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</si>
  <si>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</si>
  <si>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</si>
  <si>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</si>
  <si>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</si>
  <si>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</si>
  <si>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</si>
  <si>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</si>
  <si>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</si>
  <si>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</si>
  <si>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</si>
  <si>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</si>
  <si>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</si>
  <si>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</si>
  <si>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</si>
  <si>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</si>
  <si>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</si>
  <si>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</si>
  <si>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</si>
  <si>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</si>
  <si>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</si>
  <si>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</si>
  <si>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</si>
  <si>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</si>
  <si>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</si>
  <si>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</si>
  <si>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</si>
  <si>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</si>
  <si>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</si>
  <si>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</si>
  <si>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</si>
  <si>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</si>
  <si>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</si>
  <si>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</si>
  <si>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</si>
  <si>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</si>
  <si>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</si>
  <si>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</si>
  <si>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</si>
  <si>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</si>
  <si>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</si>
  <si>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</si>
  <si>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</si>
  <si>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</si>
  <si>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</si>
  <si>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</si>
  <si>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</si>
  <si>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</si>
  <si>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</si>
  <si>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</si>
  <si>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</si>
  <si>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</si>
  <si>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</si>
  <si>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</si>
  <si>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</si>
  <si>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</si>
  <si>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</si>
  <si>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</si>
  <si>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</si>
  <si>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</si>
  <si>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</si>
  <si>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</si>
  <si>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</si>
  <si>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</si>
  <si>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</si>
  <si>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</si>
  <si>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</si>
  <si>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</si>
  <si>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</si>
  <si>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</si>
  <si>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</si>
  <si>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</si>
  <si>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</si>
  <si>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</si>
  <si>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</si>
  <si>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</si>
  <si>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</si>
  <si>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</si>
  <si>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</si>
  <si>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</si>
  <si>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</si>
  <si>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</si>
  <si>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</si>
  <si>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</si>
  <si>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</si>
  <si>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</si>
  <si>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</si>
  <si>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</si>
  <si>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</si>
  <si>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</si>
  <si>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</si>
  <si>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</si>
  <si>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</si>
  <si>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</si>
  <si>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</si>
  <si>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</si>
  <si>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</si>
  <si>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</si>
  <si>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</si>
  <si>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</si>
  <si>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</si>
  <si>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</si>
  <si>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</si>
  <si>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</si>
  <si>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</si>
  <si>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</si>
  <si>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</si>
  <si>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</si>
  <si>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</si>
  <si>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</si>
  <si>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</si>
  <si>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</si>
  <si>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</si>
  <si>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</si>
  <si>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</si>
  <si>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</si>
  <si>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</si>
  <si>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</si>
  <si>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</si>
  <si>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</si>
  <si>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</si>
  <si>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</si>
  <si>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</si>
  <si>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</si>
  <si>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</si>
  <si>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</si>
  <si>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</si>
  <si>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</si>
  <si>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</si>
  <si>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</si>
  <si>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</si>
  <si>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</si>
  <si>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</si>
  <si>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</si>
  <si>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</si>
  <si>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</si>
  <si>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</si>
  <si>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</si>
  <si>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</si>
  <si>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</si>
  <si>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</si>
  <si>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</si>
  <si>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</si>
  <si>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</si>
  <si>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</si>
  <si>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</si>
  <si>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</si>
  <si>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</si>
  <si>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</si>
  <si>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</si>
  <si>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</si>
  <si>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</si>
  <si>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</si>
  <si>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</si>
  <si>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</si>
  <si>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</si>
  <si>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</si>
  <si>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</si>
  <si>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</si>
  <si>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</si>
  <si>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</si>
  <si>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</si>
  <si>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</si>
  <si>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</si>
  <si>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</si>
  <si>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</si>
  <si>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</si>
  <si>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</si>
  <si>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</si>
  <si>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</si>
  <si>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</si>
  <si>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</si>
  <si>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</si>
  <si>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</si>
  <si>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</si>
  <si>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</si>
  <si>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</si>
  <si>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</si>
  <si>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</si>
  <si>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</si>
  <si>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</si>
  <si>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</si>
  <si>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</si>
  <si>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</si>
  <si>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</si>
  <si>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</si>
  <si>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</si>
  <si>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</si>
  <si>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</si>
  <si>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</si>
  <si>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</si>
  <si>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</si>
  <si>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</si>
  <si>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</si>
  <si>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</si>
  <si>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</si>
  <si>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</si>
  <si>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</si>
  <si>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</si>
  <si>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</si>
  <si>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</si>
  <si>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</si>
  <si>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</si>
  <si>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</si>
  <si>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</si>
  <si>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</si>
  <si>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</si>
  <si>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</si>
  <si>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</si>
  <si>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</si>
  <si>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</si>
  <si>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</si>
  <si>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</si>
  <si>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</si>
  <si>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</si>
  <si>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</si>
  <si>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</si>
  <si>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</si>
  <si>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</si>
  <si>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</si>
  <si>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</si>
  <si>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</si>
  <si>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</si>
  <si>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</si>
  <si>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</si>
  <si>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</si>
  <si>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</si>
  <si>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</si>
  <si>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</si>
  <si>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</si>
  <si>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</si>
  <si>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</si>
  <si>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</si>
  <si>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</si>
  <si>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</si>
  <si>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</si>
  <si>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</si>
  <si>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</si>
  <si>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</si>
  <si>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</si>
  <si>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</si>
  <si>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</si>
  <si>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</si>
  <si>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</si>
  <si>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</si>
  <si>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</si>
  <si>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</si>
  <si>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</si>
  <si>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</si>
  <si>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</si>
  <si>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</si>
  <si>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</si>
  <si>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</si>
  <si>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</si>
  <si>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</si>
  <si>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</si>
  <si>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</si>
  <si>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</si>
  <si>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</si>
  <si>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</si>
  <si>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</si>
  <si>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</si>
  <si>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</si>
  <si>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</si>
  <si>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</si>
  <si>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</si>
  <si>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</si>
  <si>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</si>
  <si>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</si>
  <si>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</si>
  <si>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</si>
  <si>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</si>
  <si>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</si>
  <si>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</si>
  <si>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</si>
  <si>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</si>
  <si>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</si>
  <si>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</si>
  <si>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</si>
  <si>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</si>
  <si>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</si>
  <si>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</si>
  <si>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</si>
  <si>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</si>
  <si>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</si>
  <si>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</si>
  <si>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</si>
  <si>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</si>
  <si>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</si>
  <si>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</si>
  <si>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</si>
  <si>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</si>
  <si>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</si>
  <si>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</si>
  <si>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</si>
  <si>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</si>
  <si>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</si>
  <si>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</si>
  <si>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</si>
  <si>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</si>
  <si>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</si>
  <si>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</si>
  <si>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</si>
  <si>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</si>
  <si>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</si>
  <si>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</si>
  <si>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</si>
  <si>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</si>
  <si>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</si>
  <si>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</si>
  <si>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</si>
  <si>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</si>
  <si>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</si>
  <si>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</si>
  <si>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</si>
  <si>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</si>
  <si>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</si>
  <si>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</si>
  <si>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</si>
  <si>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</si>
  <si>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</si>
  <si>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</si>
  <si>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</si>
  <si>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</si>
  <si>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</si>
  <si>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</si>
  <si>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</si>
  <si>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</si>
  <si>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</si>
  <si>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</si>
  <si>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</si>
  <si>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</si>
  <si>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</si>
  <si>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</si>
  <si>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</si>
  <si>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</si>
  <si>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</si>
  <si>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</si>
  <si>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</si>
  <si>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</si>
  <si>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</si>
  <si>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</si>
  <si>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</si>
  <si>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</si>
  <si>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</si>
  <si>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</si>
  <si>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</si>
  <si>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</si>
  <si>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</si>
  <si>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</si>
  <si>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</si>
  <si>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</si>
  <si>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</si>
  <si>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</si>
  <si>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</si>
  <si>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</si>
  <si>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</si>
  <si>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</si>
  <si>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</si>
  <si>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</si>
  <si>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</si>
  <si>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</si>
  <si>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</si>
  <si>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</si>
  <si>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</si>
  <si>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</si>
  <si>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</si>
  <si>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</si>
  <si>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</si>
  <si>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</si>
  <si>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</si>
  <si>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</si>
  <si>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</si>
  <si>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</si>
  <si>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</si>
  <si>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</si>
  <si>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</si>
  <si>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</si>
  <si>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</si>
  <si>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</si>
  <si>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</si>
  <si>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</si>
  <si>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</si>
  <si>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</si>
  <si>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</si>
  <si>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</si>
  <si>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</si>
  <si>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</si>
  <si>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</si>
  <si>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</si>
  <si>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</si>
  <si>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</si>
  <si>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</si>
  <si>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</si>
  <si>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</si>
  <si>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</si>
  <si>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</si>
  <si>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</si>
  <si>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</si>
  <si>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</si>
  <si>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</si>
  <si>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</si>
  <si>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</si>
  <si>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</si>
  <si>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</si>
  <si>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</si>
  <si>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</si>
  <si>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</si>
  <si>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</si>
  <si>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</si>
  <si>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</si>
  <si>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</si>
  <si>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</si>
  <si>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</si>
  <si>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</si>
  <si>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</si>
  <si>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</si>
  <si>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</si>
  <si>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</si>
  <si>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</si>
  <si>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</si>
  <si>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</si>
  <si>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</si>
  <si>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</si>
  <si>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</si>
  <si>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</si>
  <si>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</si>
  <si>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</si>
  <si>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</si>
  <si>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</si>
  <si>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</si>
  <si>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</si>
  <si>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</si>
  <si>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</si>
  <si>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</si>
  <si>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</si>
  <si>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</si>
  <si>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</si>
  <si>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</si>
  <si>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</si>
  <si>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</si>
  <si>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</si>
  <si>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</si>
  <si>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</si>
  <si>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</si>
  <si>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</si>
  <si>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</si>
  <si>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</si>
  <si>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</si>
  <si>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</si>
  <si>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</si>
  <si>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</si>
  <si>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</si>
  <si>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</si>
  <si>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</si>
  <si>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</si>
  <si>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</si>
  <si>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</si>
  <si>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</si>
  <si>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</si>
  <si>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</si>
  <si>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</si>
  <si>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</si>
  <si>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</si>
  <si>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</si>
  <si>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</si>
  <si>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</si>
  <si>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</si>
  <si>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</si>
  <si>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</si>
  <si>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</si>
  <si>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</si>
  <si>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</si>
  <si>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</si>
  <si>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</si>
  <si>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</si>
  <si>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</si>
  <si>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</si>
  <si>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</si>
  <si>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</si>
  <si>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</si>
  <si>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</si>
  <si>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</si>
  <si>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</si>
  <si>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</si>
  <si>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</si>
  <si>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</si>
  <si>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</si>
  <si>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</si>
  <si>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</si>
  <si>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</si>
  <si>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</si>
  <si>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</si>
  <si>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</si>
  <si>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</si>
  <si>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</si>
  <si>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</si>
  <si>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</si>
  <si>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</si>
  <si>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</si>
  <si>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</si>
  <si>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</si>
  <si>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</si>
  <si>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</si>
  <si>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</si>
  <si>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</si>
  <si>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</si>
  <si>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</si>
  <si>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</si>
  <si>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</si>
  <si>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</si>
  <si>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</si>
  <si>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</si>
  <si>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</si>
  <si>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</si>
  <si>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</si>
  <si>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</si>
  <si>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</si>
  <si>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</si>
  <si>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</si>
  <si>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</si>
  <si>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</si>
  <si>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</si>
  <si>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</si>
  <si>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</si>
  <si>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</si>
  <si>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</si>
  <si>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</si>
  <si>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</si>
  <si>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</si>
  <si>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</si>
  <si>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</si>
  <si>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</si>
  <si>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</si>
  <si>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</si>
  <si>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</si>
  <si>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</si>
  <si>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</si>
  <si>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</si>
  <si>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</si>
  <si>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</si>
  <si>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</si>
  <si>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</si>
  <si>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</si>
  <si>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</si>
  <si>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</si>
  <si>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</si>
  <si>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</si>
  <si>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</si>
  <si>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</si>
  <si>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</si>
  <si>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</si>
  <si>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</si>
  <si>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</si>
  <si>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</si>
  <si>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</si>
  <si>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</si>
  <si>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</si>
  <si>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</si>
  <si>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</si>
  <si>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</si>
  <si>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</si>
  <si>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</si>
  <si>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</si>
  <si>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</si>
  <si>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</si>
  <si>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</si>
  <si>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</si>
  <si>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</si>
  <si>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</si>
  <si>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</si>
  <si>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</si>
  <si>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</si>
  <si>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</si>
  <si>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</si>
  <si>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</si>
  <si>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</si>
  <si>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</si>
  <si>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</si>
  <si>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</si>
  <si>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</si>
  <si>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</si>
  <si>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</si>
  <si>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</si>
  <si>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</si>
  <si>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</si>
  <si>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</si>
  <si>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</si>
  <si>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</si>
  <si>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</si>
  <si>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</si>
  <si>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</si>
  <si>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</si>
  <si>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</si>
  <si>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</si>
  <si>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</si>
  <si>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</si>
  <si>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</si>
  <si>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</si>
  <si>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</si>
  <si>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</si>
  <si>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</si>
  <si>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</si>
  <si>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</si>
  <si>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</si>
  <si>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</si>
  <si>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</si>
  <si>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</si>
  <si>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</si>
  <si>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</si>
  <si>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</si>
  <si>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</si>
  <si>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</si>
  <si>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</si>
  <si>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</si>
  <si>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</si>
  <si>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</si>
  <si>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</si>
  <si>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</si>
  <si>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</si>
  <si>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</si>
  <si>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</si>
  <si>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</si>
  <si>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</si>
  <si>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</si>
  <si>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</si>
  <si>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</si>
  <si>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</si>
  <si>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</si>
  <si>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</si>
  <si>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</si>
  <si>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</si>
  <si>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</si>
  <si>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</si>
  <si>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</si>
  <si>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</si>
  <si>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</si>
  <si>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</si>
  <si>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</si>
  <si>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</si>
  <si>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</si>
  <si>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</si>
  <si>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</si>
  <si>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</si>
  <si>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</si>
  <si>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</si>
  <si>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</si>
  <si>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</si>
  <si>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</si>
  <si>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</si>
  <si>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</si>
  <si>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</si>
  <si>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</si>
  <si>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</si>
  <si>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</si>
  <si>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</si>
  <si>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</si>
  <si>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</si>
  <si>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</si>
  <si>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</si>
  <si>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</si>
  <si>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</si>
  <si>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</si>
  <si>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</si>
  <si>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</si>
  <si>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</si>
  <si>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</si>
  <si>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</si>
  <si>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</si>
  <si>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</si>
  <si>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</si>
  <si>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</si>
  <si>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</si>
  <si>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</si>
  <si>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</si>
  <si>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</si>
  <si>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</si>
  <si>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</si>
  <si>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</si>
  <si>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</si>
  <si>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</si>
  <si>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</si>
  <si>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</si>
  <si>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</si>
  <si>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</si>
  <si>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</si>
  <si>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</si>
  <si>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</si>
  <si>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</si>
  <si>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</si>
  <si>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</si>
  <si>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</si>
  <si>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</si>
  <si>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</si>
  <si>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</si>
  <si>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</si>
  <si>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</si>
  <si>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</si>
  <si>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</si>
  <si>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</si>
  <si>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</si>
  <si>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</si>
  <si>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</si>
  <si>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</si>
  <si>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</si>
  <si>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</si>
  <si>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</si>
  <si>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</si>
  <si>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</si>
  <si>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</si>
  <si>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</si>
  <si>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</si>
  <si>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</si>
  <si>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</si>
  <si>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</si>
  <si>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</si>
  <si>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</si>
  <si>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</si>
  <si>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</si>
  <si>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</si>
  <si>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</si>
  <si>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</si>
  <si>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</si>
  <si>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</si>
  <si>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</si>
  <si>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</si>
  <si>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</si>
  <si>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</si>
  <si>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</si>
  <si>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</si>
  <si>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</si>
  <si>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</si>
  <si>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</si>
  <si>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</si>
  <si>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</si>
  <si>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</si>
  <si>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</si>
  <si>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</si>
  <si>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</si>
  <si>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</si>
  <si>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</si>
  <si>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</si>
  <si>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</si>
  <si>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</si>
  <si>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</si>
  <si>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</si>
  <si>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</si>
  <si>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</si>
  <si>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</si>
  <si>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</si>
  <si>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</si>
  <si>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</si>
  <si>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</si>
  <si>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</si>
  <si>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</si>
  <si>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</si>
  <si>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</si>
  <si>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</si>
  <si>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</si>
  <si>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</si>
  <si>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</si>
  <si>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</si>
  <si>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</si>
  <si>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</si>
  <si>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</si>
  <si>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</si>
  <si>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</si>
  <si>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</si>
  <si>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</si>
  <si>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</si>
  <si>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</si>
  <si>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</si>
  <si>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</si>
  <si>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</si>
  <si>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</si>
  <si>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</si>
  <si>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</si>
  <si>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</si>
  <si>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</si>
  <si>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</si>
  <si>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</si>
  <si>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</si>
  <si>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</si>
  <si>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</si>
  <si>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</si>
  <si>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</si>
  <si>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</si>
  <si>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</si>
  <si>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</si>
  <si>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</si>
  <si>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</si>
  <si>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</si>
  <si>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</si>
  <si>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</si>
  <si>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</si>
  <si>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</si>
  <si>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</si>
  <si>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</si>
  <si>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</si>
  <si>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</si>
  <si>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</si>
  <si>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</si>
  <si>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</si>
  <si>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</si>
  <si>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</si>
  <si>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</si>
  <si>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</si>
  <si>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</si>
  <si>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</si>
  <si>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</si>
  <si>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</si>
  <si>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</si>
  <si>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</si>
  <si>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</si>
  <si>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</si>
  <si>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</si>
  <si>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</si>
  <si>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</si>
  <si>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</si>
  <si>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</si>
  <si>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</si>
  <si>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</si>
  <si>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</si>
  <si>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</si>
  <si>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</si>
  <si>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</si>
  <si>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</si>
  <si>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</si>
  <si>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</si>
  <si>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</si>
  <si>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</si>
  <si>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</si>
  <si>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</si>
  <si>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</si>
  <si>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</si>
  <si>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</si>
  <si>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</si>
  <si>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</si>
  <si>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</si>
  <si>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</si>
  <si>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</si>
  <si>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</si>
  <si>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</si>
  <si>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</si>
  <si>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</si>
  <si>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</si>
  <si>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</si>
  <si>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</si>
  <si>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</si>
  <si>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</si>
  <si>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</si>
  <si>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</si>
  <si>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</si>
  <si>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</si>
  <si>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</si>
  <si>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</si>
  <si>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</si>
  <si>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</si>
  <si>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</si>
  <si>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</si>
  <si>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</si>
  <si>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</si>
  <si>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</si>
  <si>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</si>
  <si>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</si>
  <si>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</si>
  <si>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</si>
  <si>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</si>
  <si>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</si>
  <si>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</si>
  <si>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</si>
  <si>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</si>
  <si>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</si>
  <si>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</si>
  <si>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</si>
  <si>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</si>
  <si>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</si>
  <si>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</si>
  <si>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</si>
  <si>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</si>
  <si>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</si>
  <si>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</si>
  <si>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</si>
  <si>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</si>
  <si>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</si>
  <si>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</si>
  <si>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</si>
  <si>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</si>
  <si>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</si>
  <si>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</si>
  <si>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</si>
  <si>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</si>
  <si>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</si>
  <si>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</si>
  <si>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</si>
  <si>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</si>
  <si>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</si>
  <si>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</si>
  <si>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</si>
  <si>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</si>
  <si>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</si>
  <si>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</si>
  <si>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</si>
  <si>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</si>
  <si>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</si>
  <si>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</si>
  <si>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</si>
  <si>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</si>
  <si>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</si>
  <si>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</si>
  <si>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</si>
  <si>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</si>
  <si>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</si>
  <si>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</si>
  <si>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</si>
  <si>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</si>
  <si>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</si>
  <si>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</si>
  <si>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</si>
  <si>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</si>
  <si>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</si>
  <si>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</si>
  <si>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</si>
  <si>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</si>
  <si>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</si>
  <si>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</si>
  <si>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</si>
  <si>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</si>
  <si>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</si>
  <si>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</si>
  <si>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</si>
  <si>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</si>
  <si>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</si>
  <si>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</si>
  <si>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</si>
  <si>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</si>
  <si>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</si>
  <si>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</si>
  <si>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</si>
  <si>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</si>
  <si>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</si>
  <si>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</si>
  <si>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</si>
  <si>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</si>
  <si>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</si>
  <si>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</si>
  <si>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</si>
  <si>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</si>
  <si>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</si>
  <si>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</si>
  <si>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</si>
  <si>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</si>
  <si>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</si>
  <si>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</si>
  <si>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</si>
  <si>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</si>
  <si>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</si>
  <si>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</si>
  <si>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</si>
  <si>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</si>
  <si>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</si>
  <si>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</si>
  <si>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</si>
  <si>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</si>
  <si>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</si>
  <si>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</si>
  <si>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</si>
  <si>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</si>
  <si>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</si>
  <si>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</si>
  <si>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</si>
  <si>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</si>
  <si>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</si>
  <si>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</si>
  <si>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</si>
  <si>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</si>
  <si>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</si>
  <si>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</si>
  <si>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</si>
  <si>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</si>
  <si>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</si>
  <si>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</si>
  <si>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</si>
  <si>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</si>
  <si>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</si>
  <si>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</si>
  <si>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</si>
  <si>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</si>
  <si>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</si>
  <si>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</si>
  <si>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</si>
  <si>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</si>
  <si>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</si>
  <si>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</si>
  <si>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</si>
  <si>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</si>
  <si>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</si>
  <si>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</si>
  <si>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</si>
  <si>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</si>
  <si>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</si>
  <si>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</si>
  <si>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</si>
  <si>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</si>
  <si>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</si>
  <si>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</si>
  <si>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</si>
  <si>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</si>
  <si>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</si>
  <si>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</si>
  <si>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</si>
  <si>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</si>
  <si>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</si>
  <si>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</si>
  <si>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</si>
  <si>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</si>
  <si>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</si>
  <si>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</si>
  <si>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</si>
  <si>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</si>
  <si>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</si>
  <si>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</si>
  <si>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</si>
  <si>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</si>
  <si>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</si>
  <si>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</si>
  <si>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</si>
  <si>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</si>
  <si>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</si>
  <si>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</si>
  <si>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</si>
  <si>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</si>
  <si>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</si>
  <si>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</si>
  <si>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</si>
  <si>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</si>
  <si>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</si>
  <si>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</si>
  <si>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</si>
  <si>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</si>
  <si>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</si>
  <si>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</si>
  <si>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</si>
  <si>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</si>
  <si>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</si>
  <si>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</si>
  <si>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</si>
  <si>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</si>
  <si>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</si>
  <si>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</si>
  <si>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</si>
  <si>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</si>
  <si>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</si>
  <si>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</si>
  <si>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</si>
  <si>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</si>
  <si>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</si>
  <si>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</si>
  <si>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</si>
  <si>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</si>
  <si>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</si>
  <si>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</si>
  <si>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</si>
  <si>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</si>
  <si>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</si>
  <si>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</si>
  <si>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</si>
  <si>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</si>
  <si>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</si>
  <si>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</si>
  <si>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</si>
  <si>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</si>
  <si>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</si>
  <si>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</si>
  <si>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</si>
  <si>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</si>
  <si>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</si>
  <si>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</si>
  <si>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</si>
  <si>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</si>
  <si>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</si>
  <si>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</si>
  <si>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</si>
  <si>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</si>
  <si>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</si>
  <si>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</si>
  <si>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</si>
  <si>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</si>
  <si>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</si>
  <si>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</si>
  <si>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</si>
  <si>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</si>
  <si>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</si>
  <si>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</si>
  <si>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</si>
  <si>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</si>
  <si>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</si>
  <si>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</si>
  <si>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</si>
  <si>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</si>
  <si>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</si>
  <si>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</si>
  <si>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</si>
  <si>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</si>
  <si>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</si>
  <si>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</si>
  <si>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</si>
  <si>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</si>
  <si>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</si>
  <si>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</si>
  <si>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</si>
  <si>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</si>
  <si>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</si>
  <si>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</si>
  <si>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</si>
  <si>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</si>
  <si>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</si>
  <si>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</si>
  <si>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</si>
  <si>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</si>
  <si>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</si>
  <si>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</si>
  <si>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</si>
  <si>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</si>
  <si>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</si>
  <si>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</si>
  <si>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</si>
  <si>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</si>
  <si>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</si>
  <si>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</si>
  <si>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</si>
  <si>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</si>
  <si>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</si>
  <si>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</si>
  <si>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</si>
  <si>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</si>
  <si>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</si>
  <si>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</si>
  <si>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</si>
  <si>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</si>
  <si>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</si>
  <si>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</si>
  <si>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</si>
  <si>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</si>
  <si>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</si>
  <si>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</si>
  <si>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</si>
  <si>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</si>
  <si>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</si>
  <si>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</si>
  <si>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</si>
  <si>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</si>
  <si>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</si>
  <si>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</si>
  <si>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</si>
  <si>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</si>
  <si>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</si>
  <si>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</si>
  <si>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</si>
  <si>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</si>
  <si>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</si>
  <si>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</si>
  <si>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</si>
  <si>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</si>
  <si>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</si>
  <si>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</si>
  <si>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</si>
  <si>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</si>
  <si>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</si>
  <si>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</si>
  <si>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</si>
  <si>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</si>
  <si>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</si>
  <si>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</si>
  <si>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</si>
  <si>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</si>
  <si>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</si>
  <si>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</si>
  <si>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</si>
  <si>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</si>
  <si>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</si>
  <si>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</si>
  <si>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</si>
  <si>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</si>
  <si>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</si>
  <si>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</si>
  <si>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</si>
  <si>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</si>
  <si>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</si>
  <si>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</si>
  <si>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</si>
  <si>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</si>
  <si>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</si>
  <si>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</si>
  <si>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</si>
  <si>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</si>
  <si>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</si>
  <si>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</si>
  <si>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</si>
  <si>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</si>
  <si>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</si>
  <si>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</si>
  <si>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</si>
  <si>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</si>
  <si>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</si>
  <si>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</si>
  <si>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</si>
  <si>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</si>
  <si>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</si>
  <si>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</si>
  <si>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</si>
  <si>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</si>
  <si>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</si>
  <si>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</si>
  <si>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</si>
  <si>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</si>
  <si>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</si>
  <si>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</si>
  <si>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</si>
  <si>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</si>
  <si>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</si>
  <si>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</si>
  <si>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</si>
  <si>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</si>
  <si>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</si>
  <si>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</si>
  <si>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</si>
  <si>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</si>
  <si>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</si>
  <si>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</si>
  <si>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</si>
  <si>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</si>
  <si>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</si>
  <si>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</si>
  <si>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</si>
  <si>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</si>
  <si>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</si>
  <si>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</si>
  <si>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</si>
  <si>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</si>
  <si>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</si>
  <si>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</si>
  <si>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</si>
  <si>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</si>
  <si>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</si>
  <si>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</si>
  <si>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</si>
  <si>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</si>
  <si>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</si>
  <si>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</si>
  <si>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</si>
  <si>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</si>
  <si>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</si>
  <si>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</si>
  <si>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</si>
  <si>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</si>
  <si>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</si>
  <si>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</si>
  <si>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</si>
  <si>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</si>
  <si>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</si>
  <si>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</si>
  <si>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</si>
  <si>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</si>
  <si>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</si>
  <si>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</si>
  <si>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</si>
  <si>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</si>
  <si>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</si>
  <si>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</si>
  <si>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</si>
  <si>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</si>
  <si>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</si>
  <si>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</si>
  <si>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</si>
  <si>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</si>
  <si>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</si>
  <si>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</si>
  <si>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</si>
  <si>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</si>
  <si>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</si>
  <si>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</si>
  <si>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</si>
  <si>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</si>
  <si>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</si>
  <si>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</si>
  <si>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</si>
  <si>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</si>
  <si>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</si>
  <si>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</si>
  <si>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</si>
  <si>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</si>
  <si>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</si>
  <si>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</si>
  <si>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</si>
  <si>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</si>
  <si>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</si>
  <si>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</si>
  <si>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</si>
  <si>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</si>
  <si>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</si>
  <si>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</si>
  <si>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</si>
  <si>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</si>
  <si>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</si>
  <si>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</si>
  <si>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</si>
  <si>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</si>
  <si>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</si>
  <si>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</si>
  <si>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</si>
  <si>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</si>
  <si>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</si>
  <si>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</si>
  <si>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</si>
  <si>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</si>
  <si>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</si>
  <si>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</si>
  <si>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</si>
  <si>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</si>
  <si>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</si>
  <si>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</si>
  <si>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</si>
  <si>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</si>
  <si>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</si>
  <si>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</si>
  <si>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</si>
  <si>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</si>
  <si>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</si>
  <si>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</si>
  <si>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</si>
  <si>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</si>
  <si>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</si>
  <si>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</si>
  <si>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</si>
  <si>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</si>
  <si>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</si>
  <si>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</si>
  <si>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</si>
  <si>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</si>
  <si>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</si>
  <si>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</si>
  <si>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</si>
  <si>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</si>
  <si>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</si>
  <si>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</si>
  <si>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</si>
  <si>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</si>
  <si>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</si>
  <si>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</si>
  <si>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</si>
  <si>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</si>
  <si>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</si>
  <si>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</si>
  <si>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</si>
  <si>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</si>
  <si>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</si>
  <si>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</si>
  <si>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</si>
  <si>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</si>
  <si>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</si>
  <si>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</si>
  <si>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</si>
  <si>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</si>
  <si>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</si>
  <si>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</si>
  <si>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</si>
  <si>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</si>
  <si>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</si>
  <si>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</si>
  <si>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</si>
  <si>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</si>
  <si>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</si>
  <si>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</si>
  <si>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</si>
  <si>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</si>
  <si>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</si>
  <si>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</si>
  <si>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</si>
  <si>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</si>
  <si>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</si>
  <si>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</si>
  <si>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</si>
  <si>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</si>
  <si>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</si>
  <si>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</si>
  <si>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</si>
  <si>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</si>
  <si>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</si>
  <si>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</si>
  <si>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</si>
  <si>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</si>
  <si>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</si>
  <si>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</si>
  <si>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</si>
  <si>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</si>
  <si>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</si>
  <si>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</si>
  <si>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</si>
  <si>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</si>
  <si>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</si>
  <si>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</si>
  <si>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</si>
  <si>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</si>
  <si>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</si>
  <si>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</si>
  <si>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</si>
  <si>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</si>
  <si>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</si>
  <si>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</si>
  <si>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</si>
  <si>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</si>
  <si>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</si>
  <si>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</si>
  <si>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</si>
  <si>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</si>
  <si>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</si>
  <si>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</si>
  <si>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</si>
  <si>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</si>
  <si>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</si>
  <si>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</si>
  <si>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</si>
  <si>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</si>
  <si>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</si>
  <si>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</si>
  <si>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</si>
  <si>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</si>
  <si>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</si>
  <si>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</si>
  <si>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</si>
  <si>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</si>
  <si>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</si>
  <si>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</si>
  <si>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</si>
  <si>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</si>
  <si>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</si>
  <si>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</si>
  <si>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</si>
  <si>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</si>
  <si>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</si>
  <si>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</si>
  <si>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</si>
  <si>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</si>
  <si>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</si>
  <si>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</si>
  <si>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</si>
  <si>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</si>
  <si>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</si>
  <si>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</si>
  <si>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</si>
  <si>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</si>
  <si>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</si>
  <si>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</si>
  <si>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</si>
  <si>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</si>
  <si>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</si>
  <si>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</si>
  <si>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</si>
  <si>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</si>
  <si>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</si>
  <si>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</si>
  <si>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</si>
  <si>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</si>
  <si>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</si>
  <si>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</si>
  <si>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</si>
  <si>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</si>
  <si>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</si>
  <si>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</si>
  <si>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</si>
  <si>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</si>
  <si>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</si>
  <si>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</si>
  <si>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</si>
  <si>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</si>
  <si>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</si>
  <si>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</si>
  <si>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</si>
  <si>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</si>
  <si>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</si>
  <si>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</si>
  <si>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</si>
  <si>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</si>
  <si>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</si>
  <si>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</si>
  <si>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</si>
  <si>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</si>
  <si>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</si>
  <si>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</si>
  <si>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</si>
  <si>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</si>
  <si>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</si>
  <si>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</si>
  <si>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</si>
  <si>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</si>
  <si>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</si>
  <si>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</si>
  <si>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</si>
  <si>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</si>
  <si>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</si>
  <si>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</si>
  <si>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</si>
  <si>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</si>
  <si>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</si>
  <si>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</si>
  <si>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</si>
  <si>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</si>
  <si>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</si>
  <si>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</si>
  <si>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</si>
  <si>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</si>
  <si>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</si>
  <si>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</si>
  <si>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</si>
  <si>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</si>
  <si>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</si>
  <si>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</si>
  <si>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</si>
  <si>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</si>
  <si>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</si>
  <si>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</si>
  <si>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</si>
  <si>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</si>
  <si>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</si>
  <si>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</si>
  <si>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</si>
  <si>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</si>
  <si>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</si>
  <si>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</si>
  <si>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</si>
  <si>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</si>
  <si>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</si>
  <si>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</si>
  <si>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</si>
  <si>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</si>
  <si>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</si>
  <si>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</si>
  <si>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</si>
  <si>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</si>
  <si>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</si>
  <si>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</si>
  <si>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</si>
  <si>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</si>
  <si>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</si>
  <si>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</si>
  <si>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</si>
  <si>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</si>
  <si>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</si>
  <si>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</si>
  <si>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</si>
  <si>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</si>
  <si>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</si>
  <si>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</si>
  <si>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</si>
  <si>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</si>
  <si>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</si>
  <si>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</si>
  <si>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</si>
  <si>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</si>
  <si>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</si>
  <si>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</si>
  <si>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</si>
  <si>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</si>
  <si>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</si>
  <si>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</si>
  <si>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</si>
  <si>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</si>
  <si>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</si>
  <si>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</si>
  <si>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</si>
  <si>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</si>
  <si>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</si>
  <si>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</si>
  <si>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</si>
  <si>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</si>
  <si>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</si>
  <si>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</si>
  <si>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</si>
  <si>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</si>
  <si>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</si>
  <si>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</si>
  <si>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</si>
  <si>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</si>
  <si>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</si>
  <si>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</si>
  <si>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</si>
  <si>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</si>
  <si>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</si>
  <si>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</si>
  <si>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</si>
  <si>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</si>
  <si>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</si>
  <si>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</si>
  <si>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</si>
  <si>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</si>
  <si>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</si>
  <si>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</si>
  <si>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</si>
  <si>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</si>
  <si>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</si>
  <si>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</si>
  <si>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</si>
  <si>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</si>
  <si>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</si>
  <si>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</si>
  <si>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</si>
  <si>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</si>
  <si>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</si>
  <si>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</si>
  <si>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</si>
  <si>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</si>
  <si>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</si>
  <si>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</si>
  <si>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</si>
  <si>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</si>
  <si>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</si>
  <si>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</si>
  <si>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</si>
  <si>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</si>
  <si>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</si>
  <si>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</si>
  <si>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</si>
  <si>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</si>
  <si>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</si>
  <si>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</si>
  <si>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</si>
  <si>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</si>
  <si>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</si>
  <si>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</si>
  <si>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</si>
  <si>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</si>
  <si>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</si>
  <si>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</si>
  <si>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</si>
  <si>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</si>
  <si>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</si>
  <si>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</si>
  <si>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</si>
  <si>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</si>
  <si>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</si>
  <si>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</si>
  <si>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</si>
  <si>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</si>
  <si>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</si>
  <si>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</si>
  <si>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</si>
  <si>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</si>
  <si>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</si>
  <si>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</si>
  <si>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</si>
  <si>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</si>
  <si>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</si>
  <si>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</si>
  <si>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</si>
  <si>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</si>
  <si>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</si>
  <si>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</si>
  <si>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</si>
  <si>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</si>
  <si>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</si>
  <si>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</si>
  <si>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</si>
  <si>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</si>
  <si>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</si>
  <si>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</si>
  <si>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</si>
  <si>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</si>
  <si>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</si>
  <si>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</si>
  <si>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</si>
  <si>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</si>
  <si>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</si>
  <si>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</si>
  <si>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</si>
  <si>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</si>
  <si>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</si>
  <si>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</si>
  <si>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</si>
  <si>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</si>
  <si>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</si>
  <si>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</si>
  <si>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</si>
  <si>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</si>
  <si>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</si>
  <si>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</si>
  <si>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</si>
  <si>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</si>
  <si>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</si>
  <si>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</si>
  <si>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</si>
  <si>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</si>
  <si>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</si>
  <si>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</si>
  <si>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</si>
  <si>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</si>
  <si>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</si>
  <si>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</si>
  <si>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</si>
  <si>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</si>
  <si>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</si>
  <si>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</si>
  <si>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</si>
  <si>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</si>
  <si>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</si>
  <si>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</si>
  <si>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</si>
  <si>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</si>
  <si>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</si>
  <si>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</si>
  <si>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</si>
  <si>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</si>
  <si>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</si>
  <si>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</si>
  <si>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</si>
  <si>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</si>
  <si>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</si>
  <si>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</si>
  <si>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</si>
  <si>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</si>
  <si>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</si>
  <si>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</si>
  <si>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</si>
  <si>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</si>
  <si>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</si>
  <si>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</si>
  <si>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</si>
  <si>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</si>
  <si>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</si>
  <si>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</si>
  <si>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</si>
  <si>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</si>
  <si>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</si>
  <si>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</si>
  <si>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</si>
  <si>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</si>
  <si>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</si>
  <si>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</si>
  <si>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</si>
  <si>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</si>
  <si>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</si>
  <si>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</si>
  <si>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</si>
  <si>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</si>
  <si>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</si>
  <si>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</si>
  <si>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</si>
  <si>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</si>
  <si>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</si>
  <si>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</si>
  <si>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</si>
  <si>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</si>
  <si>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</si>
  <si>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</si>
  <si>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</si>
  <si>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</si>
  <si>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</si>
  <si>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</si>
  <si>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</si>
  <si>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</si>
  <si>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</si>
  <si>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</si>
  <si>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</si>
  <si>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</si>
  <si>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</si>
  <si>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</si>
  <si>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</si>
  <si>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</si>
  <si>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</si>
  <si>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</si>
  <si>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</si>
  <si>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</si>
  <si>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</si>
  <si>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</si>
  <si>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</si>
  <si>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</si>
  <si>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</si>
  <si>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</si>
  <si>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</si>
  <si>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</si>
  <si>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</si>
  <si>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</si>
  <si>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</si>
  <si>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</si>
  <si>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</si>
  <si>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</si>
  <si>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</si>
  <si>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</si>
  <si>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</si>
  <si>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</si>
  <si>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</si>
  <si>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</si>
  <si>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</si>
  <si>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</si>
  <si>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</si>
  <si>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</si>
  <si>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</si>
  <si>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</si>
  <si>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</si>
  <si>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</si>
  <si>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</si>
  <si>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</si>
  <si>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</si>
  <si>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</si>
  <si>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</si>
  <si>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</si>
  <si>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</si>
  <si>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</si>
  <si>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</si>
  <si>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</si>
  <si>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</si>
  <si>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</si>
  <si>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</si>
  <si>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</si>
  <si>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</si>
  <si>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</si>
  <si>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</si>
  <si>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</si>
  <si>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</si>
  <si>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</si>
  <si>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</si>
  <si>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</si>
  <si>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</si>
  <si>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</si>
  <si>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</si>
  <si>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</si>
  <si>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</si>
  <si>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</si>
  <si>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</si>
  <si>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</si>
  <si>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</si>
  <si>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</si>
  <si>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</si>
  <si>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</si>
  <si>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</si>
  <si>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</si>
  <si>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</si>
  <si>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</si>
  <si>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</si>
  <si>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</si>
  <si>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</si>
  <si>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</si>
  <si>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</si>
  <si>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</si>
  <si>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</si>
  <si>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</si>
  <si>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</si>
  <si>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</si>
  <si>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</si>
  <si>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</si>
  <si>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</si>
  <si>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</si>
  <si>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</si>
  <si>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</si>
  <si>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</si>
  <si>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</si>
  <si>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</si>
  <si>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</si>
  <si>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</si>
  <si>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</si>
  <si>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</si>
  <si>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</si>
  <si>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</si>
  <si>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</si>
  <si>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</si>
  <si>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</si>
  <si>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</si>
  <si>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</si>
  <si>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</si>
  <si>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</si>
  <si>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</si>
  <si>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</si>
  <si>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</si>
  <si>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</si>
  <si>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</si>
  <si>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</si>
  <si>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</si>
  <si>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</si>
  <si>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</si>
  <si>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</si>
  <si>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</si>
  <si>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</si>
  <si>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</si>
  <si>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</si>
  <si>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</si>
  <si>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</si>
  <si>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</si>
  <si>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</si>
  <si>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</si>
  <si>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</si>
  <si>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</si>
  <si>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</si>
  <si>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</si>
  <si>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</si>
  <si>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</si>
  <si>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</si>
  <si>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</si>
  <si>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</si>
  <si>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</si>
  <si>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</si>
  <si>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</si>
  <si>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</si>
  <si>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</si>
  <si>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</si>
  <si>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</si>
  <si>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</si>
  <si>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</si>
  <si>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</si>
  <si>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</si>
  <si>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</si>
  <si>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</si>
  <si>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</si>
  <si>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</si>
  <si>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</si>
  <si>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</si>
  <si>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</si>
  <si>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</si>
  <si>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</si>
  <si>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</si>
  <si>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</si>
  <si>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</si>
  <si>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</si>
  <si>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</si>
  <si>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</si>
  <si>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</si>
  <si>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</si>
  <si>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</si>
  <si>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</si>
  <si>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</si>
  <si>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</si>
  <si>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</si>
  <si>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</si>
  <si>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</si>
  <si>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</si>
  <si>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</si>
  <si>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</si>
  <si>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</si>
  <si>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</si>
  <si>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</si>
  <si>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</si>
  <si>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</si>
  <si>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</si>
  <si>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</si>
  <si>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</si>
  <si>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</si>
  <si>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</si>
  <si>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</si>
  <si>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</si>
  <si>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</si>
  <si>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</si>
  <si>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</si>
  <si>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</si>
  <si>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</si>
  <si>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</si>
  <si>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</si>
  <si>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</si>
  <si>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</si>
  <si>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</si>
  <si>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</si>
  <si>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</si>
  <si>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</si>
  <si>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</si>
  <si>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</si>
  <si>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</si>
  <si>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</si>
  <si>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</si>
  <si>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</si>
  <si>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</si>
  <si>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</si>
  <si>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</si>
  <si>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</si>
  <si>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</si>
  <si>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</si>
  <si>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</si>
  <si>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</si>
  <si>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</si>
  <si>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</si>
  <si>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</si>
  <si>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</si>
  <si>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</si>
  <si>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</si>
  <si>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</si>
  <si>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</si>
  <si>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</si>
  <si>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</si>
  <si>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</si>
  <si>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</si>
  <si>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</si>
  <si>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</si>
  <si>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</si>
  <si>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</si>
  <si>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</si>
  <si>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</si>
  <si>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</si>
  <si>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</si>
  <si>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</si>
  <si>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</si>
  <si>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</si>
  <si>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</si>
  <si>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</si>
  <si>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</si>
  <si>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</si>
  <si>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</si>
  <si>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</si>
  <si>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</si>
  <si>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</si>
  <si>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</si>
  <si>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</si>
  <si>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</si>
  <si>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</si>
  <si>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</si>
  <si>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</si>
  <si>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</si>
  <si>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</si>
  <si>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</si>
  <si>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</si>
  <si>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</si>
  <si>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</si>
  <si>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</si>
  <si>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</si>
  <si>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</si>
  <si>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</si>
  <si>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</si>
  <si>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</si>
  <si>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</si>
  <si>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</si>
  <si>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</si>
  <si>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</si>
  <si>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</si>
  <si>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</si>
  <si>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</si>
  <si>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</si>
  <si>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</si>
  <si>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</si>
  <si>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</si>
  <si>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</si>
  <si>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</si>
  <si>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</si>
  <si>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</si>
  <si>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</si>
  <si>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</si>
  <si>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</si>
  <si>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</si>
  <si>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</si>
  <si>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</si>
  <si>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</si>
  <si>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</si>
  <si>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</si>
  <si>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</si>
  <si>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</si>
  <si>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</si>
  <si>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</si>
  <si>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</si>
  <si>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</si>
  <si>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</si>
  <si>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</si>
  <si>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</si>
  <si>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</si>
  <si>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</si>
  <si>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</si>
  <si>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</si>
  <si>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</si>
  <si>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</si>
  <si>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</si>
  <si>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</si>
  <si>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</si>
  <si>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</si>
  <si>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</si>
  <si>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</si>
  <si>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</si>
  <si>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</si>
  <si>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</si>
  <si>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</si>
  <si>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</si>
  <si>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</si>
  <si>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</si>
  <si>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</si>
  <si>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</si>
  <si>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</si>
  <si>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</si>
  <si>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</si>
  <si>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</si>
  <si>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</si>
  <si>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</si>
  <si>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</si>
  <si>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</si>
  <si>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</si>
  <si>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</si>
  <si>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</si>
  <si>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</si>
  <si>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</si>
  <si>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</si>
  <si>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</si>
  <si>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</si>
  <si>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</si>
  <si>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</si>
  <si>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</si>
  <si>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</si>
  <si>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</si>
  <si>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</si>
  <si>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</si>
  <si>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</si>
  <si>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</si>
  <si>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</si>
  <si>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</si>
  <si>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</si>
  <si>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</si>
  <si>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</si>
  <si>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</si>
  <si>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</si>
  <si>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</si>
  <si>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</si>
  <si>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</si>
  <si>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</si>
  <si>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</si>
  <si>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</si>
  <si>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</si>
  <si>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</si>
  <si>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</si>
  <si>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</si>
  <si>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</si>
  <si>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</si>
  <si>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</si>
  <si>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</si>
  <si>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</si>
  <si>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</si>
  <si>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</si>
  <si>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</si>
  <si>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</si>
  <si>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</si>
  <si>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</si>
  <si>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</si>
  <si>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</si>
  <si>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</si>
  <si>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</si>
  <si>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</si>
  <si>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</si>
  <si>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</si>
  <si>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</si>
  <si>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</si>
  <si>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</si>
  <si>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</si>
  <si>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</si>
  <si>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</si>
  <si>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</si>
  <si>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</si>
  <si>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</si>
  <si>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</si>
  <si>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</si>
  <si>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</si>
  <si>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</si>
  <si>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</si>
  <si>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</si>
  <si>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</si>
  <si>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</si>
  <si>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</si>
  <si>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</si>
  <si>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</si>
  <si>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</si>
  <si>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</si>
  <si>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</si>
  <si>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</si>
  <si>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</si>
  <si>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</si>
  <si>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</si>
  <si>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</si>
  <si>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</si>
  <si>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</si>
  <si>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</si>
  <si>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</si>
  <si>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</si>
  <si>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</si>
  <si>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</si>
  <si>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</si>
  <si>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</si>
  <si>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</si>
  <si>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</si>
  <si>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</si>
  <si>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</si>
  <si>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</si>
  <si>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</si>
  <si>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</si>
  <si>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</si>
  <si>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</si>
  <si>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</si>
  <si>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</si>
  <si>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</si>
  <si>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</si>
  <si>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</si>
  <si>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</si>
  <si>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</si>
  <si>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</si>
  <si>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</si>
  <si>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</si>
  <si>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</si>
  <si>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</si>
  <si>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</si>
  <si>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</si>
  <si>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</si>
  <si>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</si>
  <si>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</si>
  <si>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</si>
  <si>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</si>
  <si>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</si>
  <si>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</si>
  <si>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</si>
  <si>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</si>
  <si>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</si>
  <si>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</si>
  <si>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</si>
  <si>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</si>
  <si>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</si>
  <si>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</si>
  <si>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</si>
  <si>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</si>
  <si>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</si>
  <si>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</si>
  <si>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</si>
  <si>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</si>
  <si>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</si>
  <si>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</si>
  <si>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</si>
  <si>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</si>
  <si>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</si>
  <si>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</si>
  <si>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</si>
  <si>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</si>
  <si>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</si>
  <si>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</si>
  <si>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</si>
  <si>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</si>
  <si>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</si>
  <si>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</si>
  <si>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</si>
  <si>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</si>
  <si>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</si>
  <si>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</si>
  <si>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</si>
  <si>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</si>
  <si>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</si>
  <si>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</si>
  <si>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</si>
  <si>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</si>
  <si>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</si>
  <si>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</si>
  <si>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</si>
  <si>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</si>
  <si>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</si>
  <si>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</si>
  <si>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</si>
  <si>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</si>
  <si>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</si>
  <si>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</si>
  <si>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</si>
  <si>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</si>
  <si>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</si>
  <si>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</si>
  <si>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</si>
  <si>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</si>
  <si>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</si>
  <si>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</si>
  <si>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</si>
  <si>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</si>
  <si>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</si>
  <si>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</si>
  <si>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</si>
  <si>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</si>
  <si>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</si>
  <si>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</si>
  <si>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</si>
  <si>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</si>
  <si>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</si>
  <si>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</si>
  <si>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</si>
  <si>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</si>
  <si>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</si>
  <si>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</si>
  <si>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</si>
  <si>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</si>
  <si>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</si>
  <si>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</si>
  <si>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</si>
  <si>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</si>
  <si>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</si>
  <si>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</si>
  <si>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</si>
  <si>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</si>
  <si>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</si>
  <si>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</si>
  <si>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</si>
  <si>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</si>
  <si>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</si>
  <si>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</si>
  <si>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</si>
  <si>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</si>
  <si>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</si>
  <si>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</si>
  <si>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</si>
  <si>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</si>
  <si>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</si>
  <si>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</si>
  <si>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</si>
  <si>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</si>
  <si>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</si>
  <si>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</si>
  <si>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</si>
  <si>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</si>
  <si>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</si>
  <si>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</si>
  <si>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</si>
  <si>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</si>
  <si>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</si>
  <si>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</si>
  <si>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</si>
  <si>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</si>
  <si>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</si>
  <si>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</si>
  <si>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</si>
  <si>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</si>
  <si>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</si>
  <si>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</si>
  <si>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</si>
  <si>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</si>
  <si>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</si>
  <si>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</si>
  <si>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</si>
  <si>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</si>
  <si>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</si>
  <si>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</si>
  <si>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</si>
  <si>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</si>
  <si>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</si>
  <si>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</si>
  <si>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</si>
  <si>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</si>
  <si>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</si>
  <si>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</si>
  <si>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</si>
  <si>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</si>
  <si>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</si>
  <si>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</si>
  <si>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</si>
  <si>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</si>
  <si>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</si>
  <si>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</si>
  <si>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</si>
  <si>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</si>
  <si>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</si>
  <si>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</si>
  <si>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</si>
  <si>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</si>
  <si>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</si>
  <si>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</si>
  <si>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</si>
  <si>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</si>
  <si>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</si>
  <si>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</si>
  <si>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</si>
  <si>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</si>
  <si>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</si>
  <si>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</si>
  <si>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</si>
  <si>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</si>
  <si>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</si>
  <si>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</si>
  <si>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</si>
  <si>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</si>
  <si>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</si>
  <si>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</si>
  <si>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</si>
  <si>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</si>
  <si>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</si>
  <si>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</si>
  <si>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</si>
  <si>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</si>
  <si>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</si>
  <si>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</si>
  <si>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</si>
  <si>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</si>
  <si>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</si>
  <si>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</si>
  <si>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</si>
  <si>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</si>
  <si>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</si>
  <si>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</si>
  <si>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</si>
  <si>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</si>
  <si>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</si>
  <si>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</si>
  <si>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</si>
  <si>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</si>
  <si>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</si>
  <si>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</si>
  <si>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</si>
  <si>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</si>
  <si>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</si>
  <si>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</si>
  <si>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</si>
  <si>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</si>
  <si>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</si>
  <si>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</si>
  <si>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</si>
  <si>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</si>
  <si>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</si>
  <si>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</si>
  <si>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</si>
  <si>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</si>
  <si>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</si>
  <si>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</si>
  <si>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</si>
  <si>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</si>
  <si>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</si>
  <si>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</si>
  <si>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</si>
  <si>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</si>
  <si>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</si>
  <si>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</si>
  <si>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</si>
  <si>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</si>
  <si>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</si>
  <si>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</si>
  <si>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</si>
  <si>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</si>
  <si>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</si>
  <si>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</si>
  <si>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</si>
  <si>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</si>
  <si>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</si>
  <si>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</si>
  <si>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</si>
  <si>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</si>
  <si>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</si>
  <si>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</si>
  <si>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</si>
  <si>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</si>
  <si>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</si>
  <si>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</si>
  <si>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</si>
  <si>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</si>
  <si>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</si>
  <si>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</si>
  <si>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</si>
  <si>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</si>
  <si>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</si>
  <si>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</si>
  <si>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</si>
  <si>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</si>
  <si>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</si>
  <si>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</si>
  <si>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</si>
  <si>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</si>
  <si>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</si>
  <si>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</si>
  <si>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</si>
  <si>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</si>
  <si>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</si>
  <si>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</si>
  <si>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</si>
  <si>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</si>
  <si>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</si>
  <si>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</si>
  <si>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</si>
  <si>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</si>
  <si>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</si>
  <si>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</si>
  <si>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</si>
  <si>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</si>
  <si>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</si>
  <si>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</si>
  <si>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</si>
  <si>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</si>
  <si>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</si>
  <si>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</si>
  <si>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</si>
  <si>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</si>
  <si>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</si>
  <si>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</si>
  <si>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</si>
  <si>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</si>
  <si>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</si>
  <si>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</si>
  <si>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</si>
  <si>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</si>
  <si>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</si>
  <si>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</si>
  <si>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</si>
  <si>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</si>
  <si>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</si>
  <si>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</si>
  <si>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</si>
  <si>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</si>
  <si>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</si>
  <si>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</si>
  <si>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</si>
  <si>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</si>
  <si>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</si>
  <si>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</si>
  <si>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</si>
  <si>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</si>
  <si>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</si>
  <si>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</si>
  <si>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</si>
  <si>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</si>
  <si>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</si>
  <si>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</si>
  <si>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</si>
  <si>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</si>
  <si>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</si>
  <si>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</si>
  <si>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</si>
  <si>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</si>
  <si>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</si>
  <si>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</si>
  <si>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</si>
  <si>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</si>
  <si>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</si>
  <si>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</si>
  <si>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</si>
  <si>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</si>
  <si>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</si>
  <si>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</si>
  <si>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</si>
  <si>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</si>
  <si>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</si>
  <si>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</si>
  <si>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</si>
  <si>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</si>
  <si>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</si>
  <si>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</si>
  <si>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</si>
  <si>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</si>
  <si>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</si>
  <si>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</si>
  <si>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</si>
  <si>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</si>
  <si>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</si>
  <si>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</si>
  <si>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</si>
  <si>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</si>
  <si>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</si>
  <si>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</si>
  <si>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</si>
  <si>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</si>
  <si>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</si>
  <si>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</si>
  <si>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</si>
  <si>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</si>
  <si>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</si>
  <si>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</si>
  <si>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</si>
  <si>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</si>
  <si>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</si>
  <si>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</si>
  <si>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</si>
  <si>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</si>
  <si>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</si>
  <si>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</si>
  <si>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</si>
  <si>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</si>
  <si>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</si>
  <si>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</si>
  <si>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</si>
  <si>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</si>
  <si>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</si>
  <si>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</si>
  <si>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</si>
  <si>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</si>
  <si>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</si>
  <si>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</si>
  <si>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</si>
  <si>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</si>
  <si>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</si>
  <si>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</si>
  <si>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</si>
  <si>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</si>
  <si>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</si>
  <si>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</si>
  <si>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</si>
  <si>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</si>
  <si>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</si>
  <si>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</si>
  <si>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</si>
  <si>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</si>
  <si>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</si>
  <si>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</si>
  <si>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</si>
  <si>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</si>
  <si>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</si>
  <si>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</si>
  <si>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</si>
  <si>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</si>
  <si>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</si>
  <si>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</si>
  <si>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</si>
  <si>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</si>
  <si>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</si>
  <si>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</si>
  <si>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</si>
  <si>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</si>
  <si>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</si>
  <si>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</si>
  <si>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</si>
  <si>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</si>
  <si>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</si>
  <si>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</si>
  <si>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</si>
  <si>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</si>
  <si>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</si>
  <si>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</si>
  <si>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</si>
  <si>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</si>
  <si>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</si>
  <si>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</si>
  <si>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</si>
  <si>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</si>
  <si>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</si>
  <si>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</si>
  <si>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</si>
  <si>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</si>
  <si>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</si>
  <si>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</si>
  <si>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</si>
  <si>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</si>
  <si>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</si>
  <si>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</si>
  <si>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</si>
  <si>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</si>
  <si>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</si>
  <si>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</si>
  <si>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</si>
  <si>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</si>
  <si>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</si>
  <si>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</si>
  <si>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</si>
  <si>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</si>
  <si>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</si>
  <si>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</si>
  <si>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</si>
  <si>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</si>
  <si>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</si>
  <si>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</si>
  <si>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</si>
  <si>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</si>
  <si>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</si>
  <si>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</si>
  <si>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</si>
  <si>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</si>
  <si>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</si>
  <si>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</si>
  <si>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</si>
  <si>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</si>
  <si>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</si>
  <si>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</si>
  <si>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</si>
  <si>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</si>
  <si>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</si>
  <si>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</si>
  <si>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</si>
  <si>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</si>
  <si>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</si>
  <si>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</si>
  <si>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</si>
  <si>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</si>
  <si>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</si>
  <si>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</si>
  <si>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</si>
  <si>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</si>
  <si>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</si>
  <si>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</si>
  <si>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</si>
  <si>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</si>
  <si>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</si>
  <si>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</si>
  <si>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</si>
  <si>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</si>
  <si>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</si>
  <si>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</si>
  <si>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</si>
  <si>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</si>
  <si>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</si>
  <si>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</si>
  <si>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</si>
  <si>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</si>
  <si>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</si>
  <si>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</si>
  <si>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</si>
  <si>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</si>
  <si>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</si>
  <si>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</si>
  <si>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</si>
  <si>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</si>
  <si>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</si>
  <si>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</si>
  <si>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</si>
  <si>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</si>
  <si>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</si>
  <si>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</si>
  <si>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</si>
  <si>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</si>
  <si>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</si>
  <si>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</si>
  <si>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</si>
  <si>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</si>
  <si>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</si>
  <si>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</si>
  <si>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</si>
  <si>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</si>
  <si>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</si>
  <si>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</si>
  <si>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</si>
  <si>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</si>
  <si>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</si>
  <si>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</si>
  <si>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</si>
  <si>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</si>
  <si>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</si>
  <si>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</si>
  <si>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</si>
  <si>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</si>
  <si>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</si>
  <si>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</si>
  <si>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</si>
  <si>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</si>
  <si>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</si>
  <si>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</si>
  <si>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</si>
  <si>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</si>
  <si>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</si>
  <si>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</si>
  <si>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</si>
  <si>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</si>
  <si>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</si>
  <si>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</si>
  <si>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</si>
  <si>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</si>
  <si>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</si>
  <si>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</si>
  <si>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</si>
  <si>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</si>
  <si>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</si>
  <si>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</si>
  <si>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</si>
  <si>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</si>
  <si>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</si>
  <si>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</si>
  <si>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</si>
  <si>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</si>
  <si>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</si>
  <si>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</si>
  <si>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</si>
  <si>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</si>
  <si>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</si>
  <si>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</si>
  <si>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</si>
  <si>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</si>
  <si>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</si>
  <si>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</si>
  <si>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</si>
  <si>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</si>
  <si>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</si>
  <si>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</si>
  <si>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</si>
  <si>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</si>
  <si>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</si>
  <si>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</si>
  <si>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</si>
  <si>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</si>
  <si>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</si>
  <si>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</si>
  <si>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</si>
  <si>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</si>
  <si>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</si>
  <si>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</si>
  <si>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</si>
  <si>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</si>
  <si>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</si>
  <si>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</si>
  <si>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</si>
  <si>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</si>
  <si>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</si>
  <si>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</si>
  <si>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</si>
  <si>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</si>
  <si>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</si>
  <si>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</si>
  <si>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</si>
  <si>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</si>
  <si>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</si>
  <si>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</si>
  <si>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</si>
  <si>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</si>
  <si>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</si>
  <si>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</si>
  <si>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</si>
  <si>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</si>
  <si>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</si>
  <si>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</si>
  <si>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</si>
  <si>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</si>
  <si>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</si>
  <si>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</si>
  <si>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</si>
  <si>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</si>
  <si>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</si>
  <si>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</si>
  <si>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</si>
  <si>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</si>
  <si>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</si>
  <si>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</si>
  <si>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</si>
  <si>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</si>
  <si>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</si>
  <si>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</si>
  <si>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</si>
  <si>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</si>
  <si>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</si>
  <si>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</si>
  <si>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</si>
  <si>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</si>
  <si>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</si>
  <si>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</si>
  <si>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</si>
  <si>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</si>
  <si>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</si>
  <si>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</si>
  <si>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</si>
  <si>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</si>
  <si>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</si>
  <si>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</si>
  <si>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</si>
  <si>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</si>
  <si>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</si>
  <si>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</si>
  <si>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</si>
  <si>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</si>
  <si>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</si>
  <si>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</si>
  <si>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</si>
  <si>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</si>
  <si>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</si>
  <si>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</si>
  <si>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</si>
  <si>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</si>
  <si>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</si>
  <si>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</si>
  <si>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</si>
  <si>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</si>
  <si>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</si>
  <si>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</si>
  <si>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</si>
  <si>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</si>
  <si>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</si>
  <si>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</si>
  <si>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</si>
  <si>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</si>
  <si>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</si>
  <si>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</si>
  <si>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</si>
  <si>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</si>
  <si>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</si>
  <si>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</si>
  <si>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</si>
  <si>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</si>
  <si>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</si>
  <si>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</si>
  <si>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</si>
  <si>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</si>
  <si>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</si>
  <si>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</si>
  <si>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</si>
  <si>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</si>
  <si>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</si>
  <si>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</si>
  <si>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</si>
  <si>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</si>
  <si>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</si>
  <si>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</si>
  <si>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</si>
  <si>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</si>
  <si>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</si>
  <si>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</si>
  <si>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</si>
  <si>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</si>
  <si>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</si>
  <si>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</si>
  <si>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</si>
  <si>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</si>
  <si>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</si>
  <si>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</si>
  <si>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</si>
  <si>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</si>
  <si>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</si>
  <si>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</si>
  <si>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</si>
  <si>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</si>
  <si>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</si>
  <si>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</si>
  <si>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</si>
  <si>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</si>
  <si>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</si>
  <si>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</si>
  <si>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</si>
  <si>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</si>
  <si>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</si>
  <si>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</si>
  <si>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</si>
  <si>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</si>
  <si>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</si>
  <si>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</si>
  <si>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</si>
  <si>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</si>
  <si>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</si>
  <si>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</si>
  <si>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</si>
  <si>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</si>
  <si>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</si>
  <si>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</si>
  <si>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</si>
  <si>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</si>
  <si>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</si>
  <si>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</si>
  <si>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</si>
  <si>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</si>
  <si>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</si>
  <si>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</si>
  <si>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</si>
  <si>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</si>
  <si>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</si>
  <si>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</si>
  <si>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</si>
  <si>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</si>
  <si>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</si>
  <si>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</si>
  <si>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</si>
  <si>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</si>
  <si>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</si>
  <si>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</si>
  <si>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</si>
  <si>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</si>
  <si>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</si>
  <si>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</si>
  <si>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</si>
  <si>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</si>
  <si>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</si>
  <si>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</si>
  <si>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</si>
  <si>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</si>
  <si>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</si>
  <si>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</si>
  <si>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</si>
  <si>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</si>
  <si>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</si>
  <si>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</si>
  <si>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</si>
  <si>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</si>
  <si>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</si>
  <si>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</si>
  <si>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</si>
  <si>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</si>
  <si>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</si>
  <si>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</si>
  <si>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</si>
  <si>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</si>
  <si>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</si>
  <si>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</si>
  <si>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</si>
  <si>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</si>
  <si>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</si>
  <si>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</si>
  <si>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</si>
  <si>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</si>
  <si>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</si>
  <si>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</si>
  <si>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</si>
  <si>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</si>
  <si>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</si>
  <si>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</si>
  <si>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</si>
  <si>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</si>
  <si>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</si>
  <si>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</si>
  <si>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</si>
  <si>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</si>
  <si>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</si>
  <si>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</si>
  <si>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</si>
  <si>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</si>
  <si>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</si>
  <si>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</si>
  <si>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</si>
  <si>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</si>
  <si>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</si>
  <si>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</si>
  <si>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</si>
  <si>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</si>
  <si>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</si>
  <si>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</si>
  <si>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</si>
  <si>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</si>
  <si>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</si>
  <si>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</si>
  <si>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</si>
  <si>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</si>
  <si>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</si>
  <si>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</si>
  <si>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</si>
  <si>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</si>
  <si>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</si>
  <si>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</si>
  <si>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</si>
  <si>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</si>
  <si>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</si>
  <si>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</si>
  <si>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</si>
  <si>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</si>
  <si>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</si>
  <si>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</si>
  <si>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</si>
  <si>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</si>
  <si>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</si>
  <si>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</si>
  <si>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</si>
  <si>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</si>
  <si>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</si>
  <si>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</si>
  <si>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</si>
  <si>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</si>
  <si>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</si>
  <si>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</si>
  <si>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</si>
  <si>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</si>
  <si>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</si>
  <si>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</si>
  <si>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</si>
  <si>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</si>
  <si>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</si>
  <si>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</si>
  <si>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</si>
  <si>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</si>
  <si>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</si>
  <si>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</si>
  <si>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</si>
  <si>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</si>
  <si>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</si>
  <si>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</si>
  <si>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</si>
  <si>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</si>
  <si>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</si>
  <si>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</si>
  <si>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</si>
  <si>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</si>
  <si>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</si>
  <si>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</si>
  <si>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</si>
  <si>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</si>
  <si>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</si>
  <si>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</si>
  <si>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</si>
  <si>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</si>
  <si>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</si>
  <si>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</si>
  <si>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</si>
  <si>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</si>
  <si>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</si>
  <si>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</si>
  <si>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</si>
  <si>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</si>
  <si>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</si>
  <si>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</si>
  <si>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</si>
  <si>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</si>
  <si>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</si>
  <si>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</si>
  <si>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</si>
  <si>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</si>
  <si>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</si>
  <si>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</si>
  <si>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</si>
  <si>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</si>
  <si>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</si>
  <si>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</si>
  <si>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</si>
  <si>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</si>
  <si>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</si>
  <si>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</si>
  <si>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</si>
  <si>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</si>
  <si>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</si>
  <si>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</si>
  <si>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</si>
  <si>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</si>
  <si>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</si>
  <si>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</si>
  <si>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</si>
  <si>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</si>
  <si>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</si>
  <si>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</si>
  <si>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</si>
  <si>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</si>
  <si>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</si>
  <si>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</si>
  <si>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</si>
  <si>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</si>
  <si>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</si>
  <si>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</si>
  <si>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</si>
  <si>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</si>
  <si>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</si>
  <si>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</si>
  <si>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</si>
  <si>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</si>
  <si>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</si>
  <si>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</si>
  <si>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</si>
  <si>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</si>
  <si>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</si>
  <si>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</si>
  <si>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</si>
  <si>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</si>
  <si>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</si>
  <si>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</si>
  <si>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</si>
  <si>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</si>
  <si>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</si>
  <si>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</si>
  <si>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</si>
  <si>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</si>
  <si>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</si>
  <si>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</si>
  <si>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</si>
  <si>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</si>
  <si>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</si>
  <si>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</si>
  <si>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</si>
  <si>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</si>
  <si>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</si>
  <si>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</si>
  <si>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</si>
  <si>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</si>
  <si>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</si>
  <si>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</si>
  <si>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</si>
  <si>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</si>
  <si>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</si>
  <si>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</si>
  <si>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</si>
  <si>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</si>
  <si>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</si>
  <si>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</si>
  <si>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</si>
  <si>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</si>
  <si>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</si>
  <si>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</si>
  <si>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</si>
  <si>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</si>
  <si>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</si>
  <si>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</si>
  <si>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</si>
  <si>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</si>
  <si>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</si>
  <si>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</si>
  <si>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</si>
  <si>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</si>
  <si>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</si>
  <si>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</si>
  <si>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</si>
  <si>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</si>
  <si>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</si>
  <si>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</si>
  <si>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</si>
  <si>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</si>
  <si>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</si>
  <si>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</si>
  <si>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</si>
  <si>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</si>
  <si>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</si>
  <si>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</si>
  <si>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</si>
  <si>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</si>
  <si>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</si>
  <si>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</si>
  <si>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</si>
  <si>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</si>
  <si>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</si>
  <si>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</si>
  <si>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</si>
  <si>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</si>
  <si>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</si>
  <si>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</si>
  <si>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</si>
  <si>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</si>
  <si>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</si>
  <si>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</si>
  <si>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</si>
  <si>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</si>
  <si>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</si>
  <si>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</si>
  <si>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</si>
  <si>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</si>
  <si>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</si>
  <si>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</si>
  <si>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</si>
  <si>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</si>
  <si>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</si>
  <si>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</si>
  <si>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</si>
  <si>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</si>
  <si>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</si>
  <si>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</si>
  <si>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</si>
  <si>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</si>
  <si>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</si>
  <si>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</si>
  <si>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</si>
  <si>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</si>
  <si>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</si>
  <si>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</si>
  <si>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</si>
  <si>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</si>
  <si>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</si>
  <si>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</si>
  <si>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</si>
  <si>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</si>
  <si>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</si>
  <si>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</si>
  <si>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</si>
  <si>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</si>
  <si>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</si>
  <si>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</si>
  <si>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</si>
  <si>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</si>
  <si>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</si>
  <si>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</si>
  <si>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</si>
  <si>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</si>
  <si>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</si>
  <si>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</si>
  <si>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</si>
  <si>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</si>
  <si>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</si>
  <si>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</si>
  <si>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</si>
  <si>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</si>
  <si>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</si>
  <si>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</si>
  <si>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</si>
  <si>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</si>
  <si>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</si>
  <si>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</si>
  <si>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</si>
  <si>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</si>
  <si>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</si>
  <si>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</si>
  <si>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</si>
  <si>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</si>
  <si>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</si>
  <si>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</si>
  <si>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</si>
  <si>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</si>
  <si>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</si>
  <si>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</si>
  <si>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</si>
  <si>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</si>
  <si>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</si>
  <si>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</si>
  <si>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</si>
  <si>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</si>
  <si>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</si>
  <si>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</si>
  <si>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</si>
  <si>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</si>
  <si>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</si>
  <si>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</si>
  <si>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</si>
  <si>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</si>
  <si>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</si>
  <si>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</si>
  <si>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</si>
  <si>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</si>
  <si>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</si>
  <si>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</si>
  <si>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</si>
  <si>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</si>
  <si>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</si>
  <si>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</si>
  <si>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</si>
  <si>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</si>
  <si>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</si>
  <si>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</si>
  <si>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</si>
  <si>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</si>
  <si>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</si>
  <si>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</si>
  <si>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</si>
  <si>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</si>
  <si>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</si>
  <si>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</si>
  <si>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</si>
  <si>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</si>
  <si>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</si>
  <si>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</si>
  <si>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</si>
  <si>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</si>
  <si>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</si>
  <si>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</si>
  <si>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</si>
  <si>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</si>
  <si>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</si>
  <si>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</si>
  <si>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</si>
  <si>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</si>
  <si>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</si>
  <si>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</si>
  <si>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</si>
  <si>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</si>
  <si>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</si>
  <si>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</si>
  <si>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</si>
  <si>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</si>
  <si>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</si>
  <si>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</si>
  <si>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</si>
  <si>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</si>
  <si>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</si>
  <si>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</si>
  <si>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</si>
  <si>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</si>
  <si>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</si>
  <si>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</si>
  <si>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</si>
  <si>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</si>
  <si>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</si>
  <si>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</si>
  <si>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</si>
  <si>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</si>
  <si>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</si>
  <si>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</si>
  <si>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</si>
  <si>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</si>
  <si>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</si>
  <si>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</si>
  <si>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</si>
  <si>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</si>
  <si>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</si>
  <si>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</si>
  <si>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</si>
  <si>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</si>
  <si>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</si>
  <si>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</si>
  <si>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</si>
  <si>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</si>
  <si>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</si>
  <si>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</si>
  <si>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</si>
  <si>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</si>
  <si>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</si>
  <si>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</si>
  <si>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</si>
  <si>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</si>
  <si>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</si>
  <si>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</si>
  <si>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</si>
  <si>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</si>
  <si>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</si>
  <si>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</si>
  <si>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</si>
  <si>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</si>
  <si>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</si>
  <si>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</si>
  <si>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</si>
  <si>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</si>
  <si>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</si>
  <si>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</si>
  <si>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</si>
  <si>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</si>
  <si>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</si>
  <si>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</si>
  <si>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</si>
  <si>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</si>
  <si>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</si>
  <si>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</si>
  <si>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</si>
  <si>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</si>
  <si>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</si>
  <si>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</si>
  <si>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</si>
  <si>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</si>
  <si>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</si>
  <si>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</si>
  <si>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</si>
  <si>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</si>
  <si>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</si>
  <si>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</si>
  <si>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</si>
  <si>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</si>
  <si>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</si>
  <si>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</si>
  <si>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</si>
  <si>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</si>
  <si>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</si>
  <si>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</si>
  <si>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</si>
  <si>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</si>
  <si>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</si>
  <si>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</si>
  <si>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</si>
  <si>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</si>
  <si>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</si>
  <si>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</si>
  <si>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</si>
  <si>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</si>
  <si>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</si>
  <si>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</si>
  <si>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</si>
  <si>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</si>
  <si>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</si>
  <si>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</si>
  <si>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</si>
  <si>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</si>
  <si>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</si>
  <si>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</si>
  <si>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</si>
  <si>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</si>
  <si>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</si>
  <si>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</si>
  <si>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</si>
  <si>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</si>
  <si>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</si>
  <si>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</si>
  <si>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</si>
  <si>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</si>
  <si>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</si>
  <si>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</si>
  <si>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</si>
  <si>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</si>
  <si>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</si>
  <si>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</si>
  <si>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</si>
  <si>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</si>
  <si>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</si>
  <si>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</si>
  <si>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</si>
  <si>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</si>
  <si>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</si>
  <si>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</si>
  <si>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</si>
  <si>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</si>
  <si>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</si>
  <si>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</si>
  <si>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</si>
  <si>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</si>
  <si>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</si>
  <si>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</si>
  <si>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</si>
  <si>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</si>
  <si>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</si>
  <si>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</si>
  <si>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</si>
  <si>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</si>
  <si>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</si>
  <si>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</si>
  <si>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</si>
  <si>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</si>
  <si>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</si>
  <si>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</si>
  <si>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</si>
  <si>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</si>
  <si>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</si>
  <si>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</si>
  <si>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</si>
  <si>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</si>
  <si>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</si>
  <si>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</si>
  <si>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</si>
  <si>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</si>
  <si>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</si>
  <si>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</si>
  <si>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</si>
  <si>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</si>
  <si>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</si>
  <si>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</si>
  <si>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</si>
  <si>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</si>
  <si>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</si>
  <si>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</si>
  <si>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</si>
  <si>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</si>
  <si>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</si>
  <si>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</si>
  <si>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</si>
  <si>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</si>
  <si>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</si>
  <si>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</si>
  <si>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</si>
  <si>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</si>
  <si>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</si>
  <si>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</si>
  <si>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</si>
  <si>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</si>
  <si>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</si>
  <si>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</si>
  <si>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</si>
  <si>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</si>
  <si>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</si>
  <si>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</si>
  <si>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</si>
  <si>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</si>
  <si>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</si>
  <si>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</si>
  <si>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</si>
  <si>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</si>
  <si>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</si>
  <si>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</si>
  <si>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</si>
  <si>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</si>
  <si>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</si>
  <si>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</si>
  <si>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</si>
  <si>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</si>
  <si>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</si>
  <si>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</si>
  <si>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</si>
  <si>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</si>
  <si>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</si>
  <si>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</si>
  <si>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</si>
  <si>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</si>
  <si>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</si>
  <si>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</si>
  <si>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</si>
  <si>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</si>
  <si>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</si>
  <si>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</si>
  <si>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</si>
  <si>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</si>
  <si>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</si>
  <si>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</si>
  <si>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</si>
  <si>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</si>
  <si>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</si>
  <si>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</si>
  <si>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</si>
  <si>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</si>
  <si>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</si>
  <si>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</si>
  <si>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</si>
  <si>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</si>
  <si>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</si>
  <si>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</si>
  <si>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</si>
  <si>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</si>
  <si>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</si>
  <si>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</si>
  <si>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</si>
  <si>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</si>
  <si>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</si>
  <si>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</si>
  <si>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</si>
  <si>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</si>
  <si>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</si>
  <si>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</si>
  <si>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</si>
  <si>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</si>
  <si>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</si>
  <si>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</si>
  <si>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</si>
  <si>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</si>
  <si>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</si>
  <si>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</si>
  <si>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</si>
  <si>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</si>
  <si>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</si>
  <si>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</si>
  <si>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</si>
  <si>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</si>
  <si>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</si>
  <si>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</si>
  <si>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</si>
  <si>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</si>
  <si>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</si>
  <si>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</si>
  <si>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</si>
  <si>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</si>
  <si>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</si>
  <si>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</si>
  <si>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</si>
  <si>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</si>
  <si>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</si>
  <si>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</si>
  <si>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</si>
  <si>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</si>
  <si>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</si>
  <si>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</si>
  <si>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</si>
  <si>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</si>
  <si>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</si>
  <si>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</si>
  <si>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</si>
  <si>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</si>
  <si>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</si>
  <si>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</si>
  <si>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</si>
  <si>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</si>
  <si>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</si>
  <si>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</si>
  <si>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</si>
  <si>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</si>
  <si>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</si>
  <si>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</si>
  <si>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</si>
  <si>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</si>
  <si>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</si>
  <si>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</si>
  <si>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</si>
  <si>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</si>
  <si>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</si>
  <si>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</si>
  <si>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</si>
  <si>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</si>
  <si>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</si>
  <si>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</si>
  <si>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</si>
  <si>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</si>
  <si>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</si>
  <si>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</si>
  <si>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</si>
  <si>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</si>
  <si>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</si>
  <si>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</si>
  <si>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</si>
  <si>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</si>
  <si>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</si>
  <si>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</si>
  <si>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</si>
  <si>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</si>
  <si>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</si>
  <si>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</si>
  <si>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</si>
  <si>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</si>
  <si>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</si>
  <si>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</si>
  <si>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</si>
  <si>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</si>
  <si>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</si>
  <si>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</si>
  <si>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</si>
  <si>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</si>
  <si>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</si>
  <si>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</si>
  <si>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</si>
  <si>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</si>
  <si>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</si>
  <si>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</si>
  <si>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</si>
  <si>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</si>
  <si>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</si>
  <si>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</si>
  <si>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</si>
  <si>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</si>
  <si>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</si>
  <si>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</si>
  <si>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</si>
  <si>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</si>
  <si>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</si>
  <si>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</si>
  <si>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</si>
  <si>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</si>
  <si>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</si>
  <si>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</si>
  <si>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</si>
  <si>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</si>
  <si>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</si>
  <si>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</si>
  <si>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</si>
  <si>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</si>
  <si>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</si>
  <si>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</si>
  <si>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</si>
  <si>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</si>
  <si>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</si>
  <si>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</si>
  <si>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</si>
  <si>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</si>
  <si>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</si>
  <si>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</si>
  <si>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</si>
  <si>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</si>
  <si>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</si>
  <si>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</si>
  <si>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</si>
  <si>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</si>
  <si>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</si>
  <si>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</si>
  <si>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</si>
  <si>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</si>
  <si>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</si>
  <si>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</si>
  <si>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</si>
  <si>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</si>
  <si>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</si>
  <si>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</si>
  <si>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</si>
  <si>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</si>
  <si>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</si>
  <si>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</si>
  <si>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</si>
  <si>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</si>
  <si>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</si>
  <si>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</si>
  <si>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</si>
  <si>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</si>
  <si>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</si>
  <si>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</si>
  <si>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</si>
  <si>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</si>
  <si>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</si>
  <si>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</si>
  <si>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</si>
  <si>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</si>
  <si>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</si>
  <si>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</si>
  <si>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</si>
  <si>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</si>
  <si>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</si>
  <si>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</si>
  <si>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</si>
  <si>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</si>
  <si>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</si>
  <si>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</si>
  <si>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</si>
  <si>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</si>
  <si>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</si>
  <si>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</si>
  <si>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</si>
  <si>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</si>
  <si>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</si>
  <si>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</si>
  <si>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</si>
  <si>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</si>
  <si>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</si>
  <si>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</si>
  <si>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</si>
  <si>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</si>
  <si>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</si>
  <si>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</si>
  <si>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</si>
  <si>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</si>
  <si>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</si>
  <si>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</si>
  <si>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</si>
  <si>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</si>
  <si>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</si>
  <si>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</si>
  <si>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</si>
  <si>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</si>
  <si>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</si>
  <si>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</si>
  <si>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</si>
  <si>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</si>
  <si>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</si>
  <si>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</si>
  <si>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</si>
  <si>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</si>
  <si>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</si>
  <si>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</si>
  <si>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</si>
  <si>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</si>
  <si>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</si>
  <si>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</si>
  <si>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</si>
  <si>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</si>
  <si>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</si>
  <si>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</si>
  <si>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</si>
  <si>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</si>
  <si>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</si>
  <si>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</si>
  <si>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</si>
  <si>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</si>
  <si>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</si>
  <si>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</si>
  <si>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</si>
  <si>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</si>
  <si>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</si>
  <si>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</si>
  <si>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</si>
  <si>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</si>
  <si>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</si>
  <si>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</si>
  <si>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</si>
  <si>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</si>
  <si>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</si>
  <si>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</si>
  <si>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</si>
  <si>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</si>
  <si>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</si>
  <si>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</si>
  <si>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</si>
  <si>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</si>
  <si>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</si>
  <si>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</si>
  <si>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</si>
  <si>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</si>
  <si>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</si>
  <si>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</si>
  <si>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</si>
  <si>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</si>
  <si>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</si>
  <si>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</si>
  <si>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</si>
  <si>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</si>
  <si>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</si>
  <si>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</si>
  <si>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</si>
  <si>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</si>
  <si>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</si>
  <si>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</si>
  <si>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</si>
  <si>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</si>
  <si>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</si>
  <si>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</si>
  <si>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</si>
  <si>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</si>
  <si>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</si>
  <si>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</si>
  <si>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</si>
  <si>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</si>
  <si>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</si>
  <si>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</si>
  <si>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</si>
  <si>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</si>
  <si>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</si>
  <si>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</si>
  <si>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</si>
  <si>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</si>
  <si>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</si>
  <si>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</si>
  <si>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</si>
  <si>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</si>
  <si>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</si>
  <si>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</si>
  <si>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</si>
  <si>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</si>
  <si>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</si>
  <si>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</si>
  <si>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</si>
  <si>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</si>
  <si>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</si>
  <si>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</si>
  <si>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</si>
  <si>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</si>
  <si>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</si>
  <si>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</si>
  <si>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</si>
  <si>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</si>
  <si>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</si>
  <si>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</si>
  <si>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</si>
  <si>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</si>
  <si>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</si>
  <si>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</si>
  <si>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</si>
  <si>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</si>
  <si>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</si>
  <si>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</si>
  <si>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</si>
  <si>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</si>
  <si>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</si>
  <si>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</si>
  <si>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</si>
  <si>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</si>
  <si>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</si>
  <si>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</si>
  <si>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</si>
  <si>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</si>
  <si>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</si>
  <si>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</si>
  <si>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</si>
  <si>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</si>
  <si>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</si>
  <si>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</si>
  <si>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</si>
  <si>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</si>
  <si>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</si>
  <si>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</si>
  <si>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</si>
  <si>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</si>
  <si>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</si>
  <si>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</si>
  <si>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</si>
  <si>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</si>
  <si>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</si>
  <si>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</si>
  <si>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</si>
  <si>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</si>
  <si>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</si>
  <si>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</si>
  <si>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</si>
  <si>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</si>
  <si>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</si>
  <si>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</si>
  <si>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</si>
  <si>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</si>
  <si>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</si>
  <si>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</si>
  <si>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</si>
  <si>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</si>
  <si>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</si>
  <si>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</si>
  <si>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</si>
  <si>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</si>
  <si>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</si>
  <si>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</si>
  <si>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</si>
  <si>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</si>
  <si>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</si>
  <si>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</si>
  <si>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</si>
  <si>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</si>
  <si>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</si>
  <si>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</si>
  <si>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</si>
  <si>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</si>
  <si>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</si>
  <si>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</si>
  <si>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</si>
  <si>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</si>
  <si>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</si>
  <si>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</si>
  <si>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</si>
  <si>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</si>
  <si>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</si>
  <si>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</si>
  <si>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</si>
  <si>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</si>
  <si>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</si>
  <si>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</si>
  <si>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</si>
  <si>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</si>
  <si>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</si>
  <si>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</si>
  <si>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</si>
  <si>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</si>
  <si>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</si>
  <si>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</si>
  <si>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</si>
  <si>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</si>
  <si>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</si>
  <si>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</si>
  <si>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</si>
  <si>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</si>
  <si>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</si>
  <si>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</si>
  <si>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</si>
  <si>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</si>
  <si>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</si>
  <si>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</si>
  <si>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</si>
  <si>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</si>
  <si>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</si>
  <si>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</si>
  <si>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</si>
  <si>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</si>
  <si>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</si>
  <si>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</si>
  <si>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</si>
  <si>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</si>
  <si>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</si>
  <si>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</si>
  <si>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</si>
  <si>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</si>
  <si>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</si>
  <si>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</si>
  <si>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</si>
  <si>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</si>
  <si>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</si>
  <si>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</si>
  <si>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</si>
  <si>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</si>
  <si>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</si>
  <si>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</si>
  <si>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</si>
  <si>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</si>
  <si>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</si>
  <si>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</si>
  <si>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</si>
  <si>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</si>
  <si>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</si>
  <si>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</si>
  <si>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</si>
  <si>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</si>
  <si>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</si>
  <si>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</si>
  <si>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</si>
  <si>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</si>
  <si>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</si>
  <si>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</si>
  <si>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</si>
  <si>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</si>
  <si>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</si>
  <si>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</si>
  <si>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</si>
  <si>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</si>
  <si>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</si>
  <si>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</si>
  <si>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</si>
  <si>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</si>
  <si>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</si>
  <si>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</si>
  <si>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</si>
  <si>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</si>
  <si>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</si>
  <si>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</si>
  <si>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</si>
  <si>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</si>
  <si>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</si>
  <si>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</si>
  <si>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</si>
  <si>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</si>
  <si>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</si>
  <si>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</si>
  <si>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</si>
  <si>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</si>
  <si>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</si>
  <si>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</si>
  <si>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</si>
  <si>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</si>
  <si>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</si>
  <si>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</si>
  <si>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</si>
  <si>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</si>
  <si>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</si>
  <si>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</si>
  <si>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</si>
  <si>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</si>
  <si>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</si>
  <si>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</si>
  <si>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</si>
  <si>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</si>
  <si>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</si>
  <si>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</si>
  <si>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</si>
  <si>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</si>
  <si>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</si>
  <si>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</si>
  <si>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</si>
  <si>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</si>
  <si>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</si>
  <si>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</si>
  <si>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</si>
  <si>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</si>
  <si>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</si>
  <si>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</si>
  <si>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</si>
  <si>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</si>
  <si>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</si>
  <si>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</si>
  <si>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</si>
  <si>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</si>
  <si>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</si>
  <si>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</si>
  <si>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</si>
  <si>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</si>
  <si>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</si>
  <si>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</si>
  <si>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</si>
  <si>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</si>
  <si>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</si>
  <si>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</si>
  <si>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</si>
  <si>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</si>
  <si>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</si>
  <si>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</si>
  <si>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</si>
  <si>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</si>
  <si>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</si>
  <si>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</si>
  <si>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</si>
  <si>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</si>
  <si>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</si>
  <si>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</si>
  <si>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</si>
  <si>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</si>
  <si>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</si>
  <si>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</si>
  <si>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</si>
  <si>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</si>
  <si>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</si>
  <si>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</si>
  <si>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</si>
  <si>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</si>
  <si>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</si>
  <si>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</si>
  <si>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</si>
  <si>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</si>
  <si>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</si>
  <si>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</si>
  <si>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</si>
  <si>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</si>
  <si>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</si>
  <si>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</si>
  <si>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</si>
  <si>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</si>
  <si>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</si>
  <si>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</si>
  <si>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</si>
  <si>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</si>
  <si>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</si>
  <si>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</si>
  <si>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</si>
  <si>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</si>
  <si>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</si>
  <si>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</si>
  <si>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</si>
  <si>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</si>
  <si>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</si>
  <si>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</si>
  <si>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</si>
  <si>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</si>
  <si>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</si>
  <si>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</si>
  <si>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</si>
  <si>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</si>
  <si>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</si>
  <si>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</si>
  <si>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</si>
  <si>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</si>
  <si>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</si>
  <si>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</si>
  <si>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</si>
  <si>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</si>
  <si>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</si>
  <si>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</si>
  <si>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</si>
  <si>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</si>
  <si>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</si>
  <si>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</si>
  <si>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</si>
  <si>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</si>
  <si>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</si>
  <si>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</si>
  <si>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</si>
  <si>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</si>
  <si>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</si>
  <si>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</si>
  <si>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</si>
  <si>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</si>
  <si>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</si>
  <si>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</si>
  <si>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</si>
  <si>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</si>
  <si>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</si>
  <si>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</si>
  <si>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</si>
  <si>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</si>
  <si>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</si>
  <si>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</si>
  <si>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</si>
  <si>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</si>
  <si>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</si>
  <si>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</si>
  <si>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</si>
  <si>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</si>
  <si>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</si>
  <si>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</si>
  <si>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</si>
  <si>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</si>
  <si>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</si>
  <si>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</si>
  <si>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</si>
  <si>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</si>
  <si>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</si>
  <si>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</si>
  <si>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</si>
  <si>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</si>
  <si>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</si>
  <si>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</si>
  <si>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</si>
  <si>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</si>
  <si>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</si>
  <si>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</si>
  <si>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</si>
  <si>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</si>
  <si>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</si>
  <si>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</si>
  <si>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</si>
  <si>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</si>
  <si>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</si>
  <si>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</si>
  <si>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</si>
  <si>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</si>
  <si>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</si>
  <si>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</si>
  <si>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</si>
  <si>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</si>
  <si>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</si>
  <si>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</si>
  <si>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</si>
  <si>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</si>
  <si>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</si>
  <si>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</si>
  <si>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</si>
  <si>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</si>
  <si>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</si>
  <si>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</si>
  <si>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</si>
  <si>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</si>
  <si>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</si>
  <si>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</si>
  <si>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</si>
  <si>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</si>
  <si>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</si>
  <si>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</si>
  <si>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</si>
  <si>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</si>
  <si>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</si>
  <si>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</si>
  <si>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</si>
  <si>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</si>
  <si>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</si>
  <si>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</si>
  <si>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</si>
  <si>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</si>
  <si>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</si>
  <si>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</si>
  <si>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</si>
  <si>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</si>
  <si>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</si>
  <si>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</si>
  <si>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</si>
  <si>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</si>
  <si>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</si>
  <si>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</si>
  <si>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</si>
  <si>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</si>
  <si>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</si>
  <si>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</si>
  <si>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</si>
  <si>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</si>
  <si>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</si>
  <si>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</si>
  <si>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</si>
  <si>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</si>
  <si>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</si>
  <si>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</si>
  <si>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</si>
  <si>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</si>
  <si>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</si>
  <si>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</si>
  <si>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</si>
  <si>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</si>
  <si>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</si>
  <si>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</si>
  <si>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</si>
  <si>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</si>
  <si>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</si>
  <si>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</si>
  <si>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</si>
  <si>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</si>
  <si>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</si>
  <si>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</si>
  <si>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</si>
  <si>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</si>
  <si>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</si>
  <si>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</si>
  <si>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</si>
  <si>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</si>
  <si>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</si>
  <si>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</si>
  <si>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</si>
  <si>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</si>
  <si>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</si>
  <si>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</si>
  <si>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</si>
  <si>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</si>
  <si>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</si>
  <si>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</si>
  <si>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</si>
  <si>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</si>
  <si>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</si>
  <si>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</si>
  <si>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</si>
  <si>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</si>
  <si>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</si>
  <si>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</si>
  <si>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</si>
  <si>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</si>
  <si>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</si>
  <si>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</si>
  <si>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</si>
  <si>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</si>
  <si>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</si>
  <si>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</si>
  <si>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</si>
  <si>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</si>
  <si>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</si>
  <si>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</si>
  <si>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</si>
  <si>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</si>
  <si>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</si>
  <si>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</si>
  <si>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</si>
  <si>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</si>
  <si>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</si>
  <si>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</si>
  <si>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</si>
  <si>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</si>
  <si>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</si>
  <si>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</si>
  <si>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</si>
  <si>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</si>
  <si>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</si>
  <si>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</si>
  <si>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</si>
  <si>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</si>
  <si>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</si>
  <si>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</si>
  <si>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</si>
  <si>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</si>
  <si>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</si>
  <si>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</si>
  <si>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</si>
  <si>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</si>
  <si>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</si>
  <si>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</si>
  <si>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</si>
  <si>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</si>
  <si>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</si>
  <si>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</si>
  <si>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</si>
  <si>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</si>
  <si>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</si>
  <si>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</si>
  <si>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</si>
  <si>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</si>
  <si>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</si>
  <si>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</si>
  <si>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</si>
  <si>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</si>
  <si>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</si>
  <si>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</si>
  <si>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</si>
  <si>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</si>
  <si>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</si>
  <si>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</si>
  <si>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</si>
  <si>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</si>
  <si>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</si>
  <si>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</si>
  <si>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</si>
  <si>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</si>
  <si>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</si>
  <si>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</si>
  <si>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</si>
  <si>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</si>
  <si>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</si>
  <si>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</si>
  <si>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</si>
  <si>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</si>
  <si>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</si>
  <si>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</si>
  <si>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</si>
  <si>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</si>
  <si>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</si>
  <si>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</si>
  <si>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</si>
  <si>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</si>
  <si>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</si>
  <si>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</si>
  <si>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</si>
  <si>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</si>
  <si>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</si>
  <si>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</si>
  <si>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</si>
  <si>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</si>
  <si>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</si>
  <si>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</si>
  <si>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</si>
  <si>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</si>
  <si>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</si>
  <si>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</si>
  <si>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</si>
  <si>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</si>
  <si>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</si>
  <si>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</si>
  <si>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</si>
  <si>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</si>
  <si>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</si>
  <si>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</si>
  <si>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</si>
  <si>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</si>
  <si>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</si>
  <si>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</si>
  <si>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</si>
  <si>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</si>
  <si>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</si>
  <si>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</si>
  <si>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</si>
  <si>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</si>
  <si>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</si>
  <si>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</si>
  <si>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</si>
  <si>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</si>
  <si>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</si>
  <si>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</si>
  <si>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</si>
  <si>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</si>
  <si>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</si>
  <si>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</si>
  <si>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</si>
  <si>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</si>
  <si>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</si>
  <si>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</si>
  <si>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</si>
  <si>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</si>
  <si>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</si>
  <si>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</si>
  <si>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</si>
  <si>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</si>
  <si>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</si>
  <si>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</si>
  <si>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</si>
  <si>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</si>
  <si>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</si>
  <si>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</si>
  <si>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</si>
  <si>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</si>
  <si>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</si>
  <si>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</si>
  <si>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</si>
  <si>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</si>
  <si>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</si>
  <si>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</si>
  <si>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</si>
  <si>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</si>
  <si>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</si>
  <si>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</si>
  <si>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</si>
  <si>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</si>
  <si>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</si>
  <si>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</si>
  <si>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</si>
  <si>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</si>
  <si>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</si>
  <si>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</si>
  <si>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</si>
  <si>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</si>
  <si>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</si>
  <si>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</si>
  <si>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</si>
  <si>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</si>
  <si>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</si>
  <si>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</si>
  <si>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</si>
  <si>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</si>
  <si>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</si>
  <si>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</si>
  <si>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</si>
  <si>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</si>
  <si>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</si>
  <si>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</si>
  <si>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</si>
  <si>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</si>
  <si>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</si>
  <si>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</si>
  <si>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</si>
  <si>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</si>
  <si>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</si>
  <si>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</si>
  <si>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</si>
  <si>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</si>
  <si>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</si>
  <si>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</si>
  <si>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</si>
  <si>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</si>
  <si>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</si>
  <si>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</si>
  <si>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</si>
  <si>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</si>
  <si>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</si>
  <si>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</si>
  <si>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</si>
  <si>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</si>
  <si>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</si>
  <si>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</si>
  <si>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</si>
  <si>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</si>
  <si>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</si>
  <si>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</si>
  <si>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</si>
  <si>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</si>
  <si>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</si>
  <si>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</si>
  <si>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</si>
  <si>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</si>
  <si>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</si>
  <si>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</si>
  <si>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</si>
  <si>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</si>
  <si>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</si>
  <si>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</si>
  <si>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</si>
  <si>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</si>
  <si>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</si>
  <si>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</si>
  <si>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</si>
  <si>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</si>
  <si>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</si>
  <si>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</si>
  <si>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</si>
  <si>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</si>
  <si>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</si>
  <si>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</si>
  <si>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</si>
  <si>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</si>
  <si>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</si>
  <si>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</si>
  <si>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</si>
  <si>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</si>
  <si>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</si>
  <si>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</si>
  <si>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</si>
  <si>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</si>
  <si>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</si>
  <si>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</si>
  <si>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</si>
  <si>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</si>
  <si>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</si>
  <si>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</si>
  <si>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</si>
  <si>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</si>
  <si>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</si>
  <si>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</si>
  <si>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</si>
  <si>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</si>
  <si>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</si>
  <si>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</si>
  <si>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</si>
  <si>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</si>
  <si>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</si>
  <si>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</si>
  <si>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</si>
  <si>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</si>
  <si>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</si>
  <si>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</si>
  <si>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</si>
  <si>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</si>
  <si>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</si>
  <si>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</si>
  <si>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</si>
  <si>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</si>
  <si>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</si>
  <si>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</si>
  <si>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</si>
  <si>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</si>
  <si>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</si>
  <si>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</si>
  <si>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</si>
  <si>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</si>
  <si>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</si>
  <si>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</si>
  <si>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</si>
  <si>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</si>
  <si>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</si>
  <si>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</si>
  <si>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</si>
  <si>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</si>
  <si>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</si>
  <si>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</si>
  <si>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</si>
  <si>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</si>
  <si>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</si>
  <si>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</si>
  <si>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</si>
  <si>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</si>
  <si>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</si>
  <si>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</si>
  <si>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</si>
  <si>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</si>
  <si>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</si>
  <si>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</si>
  <si>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</si>
  <si>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</si>
  <si>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</si>
  <si>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</si>
  <si>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</si>
  <si>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</si>
  <si>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</si>
  <si>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</si>
  <si>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</si>
  <si>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</si>
  <si>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</si>
  <si>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</si>
  <si>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</si>
  <si>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</si>
  <si>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</si>
  <si>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</si>
  <si>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</si>
  <si>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</si>
  <si>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</si>
  <si>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</si>
  <si>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</si>
  <si>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</si>
  <si>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</si>
  <si>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</si>
  <si>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</si>
  <si>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</si>
  <si>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</si>
  <si>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</si>
  <si>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</si>
  <si>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</si>
  <si>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</si>
  <si>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</si>
  <si>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</si>
  <si>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</si>
  <si>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</si>
  <si>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</si>
  <si>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</si>
  <si>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</si>
  <si>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</si>
  <si>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</si>
  <si>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</si>
  <si>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</si>
  <si>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</si>
  <si>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</si>
  <si>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</si>
  <si>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</si>
  <si>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</si>
  <si>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</si>
  <si>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</si>
  <si>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</si>
  <si>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</si>
  <si>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</si>
  <si>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</si>
  <si>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</si>
  <si>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</si>
  <si>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</si>
  <si>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</si>
  <si>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</si>
  <si>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</si>
  <si>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</si>
  <si>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</si>
  <si>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</si>
  <si>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</si>
  <si>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</si>
  <si>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</si>
  <si>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</si>
  <si>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</si>
  <si>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</si>
  <si>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</si>
  <si>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</si>
  <si>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</si>
  <si>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</si>
  <si>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</si>
  <si>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</si>
  <si>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</si>
  <si>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</si>
  <si>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</si>
  <si>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</si>
  <si>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</si>
  <si>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</si>
  <si>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</si>
  <si>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</si>
  <si>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</si>
  <si>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</si>
  <si>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</si>
  <si>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</si>
  <si>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</si>
  <si>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</si>
  <si>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</si>
  <si>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</si>
  <si>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</si>
  <si>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</si>
  <si>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</si>
  <si>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</si>
  <si>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</si>
  <si>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</si>
  <si>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</si>
  <si>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</si>
  <si>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</si>
  <si>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</si>
  <si>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</si>
  <si>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</si>
  <si>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</si>
  <si>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</si>
  <si>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</si>
  <si>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</si>
  <si>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</si>
  <si>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</si>
  <si>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</si>
  <si>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</si>
  <si>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</si>
  <si>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</si>
  <si>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</si>
  <si>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</si>
  <si>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</si>
  <si>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</si>
  <si>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</si>
  <si>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</si>
  <si>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</si>
  <si>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</si>
  <si>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</si>
  <si>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</si>
  <si>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</si>
  <si>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</si>
  <si>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</si>
  <si>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</si>
  <si>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</si>
  <si>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</si>
  <si>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</si>
  <si>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</si>
  <si>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</si>
  <si>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</si>
  <si>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</si>
  <si>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</si>
  <si>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</si>
  <si>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</si>
  <si>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</si>
  <si>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</si>
  <si>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</si>
  <si>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</si>
  <si>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</si>
  <si>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</si>
  <si>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</si>
  <si>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</si>
  <si>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</si>
  <si>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</si>
  <si>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</si>
  <si>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</si>
  <si>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</si>
  <si>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</si>
  <si>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</si>
  <si>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</si>
  <si>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</si>
  <si>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</si>
  <si>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</si>
  <si>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</si>
  <si>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</si>
  <si>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</si>
  <si>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</si>
  <si>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</si>
  <si>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</si>
  <si>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</si>
  <si>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</si>
  <si>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</si>
  <si>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</si>
  <si>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</si>
  <si>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</si>
  <si>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</si>
  <si>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</si>
  <si>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</si>
  <si>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</si>
  <si>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</si>
  <si>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</si>
  <si>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</si>
  <si>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</si>
  <si>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</si>
  <si>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</si>
  <si>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</si>
  <si>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</si>
  <si>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</si>
  <si>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</si>
  <si>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</si>
  <si>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</si>
  <si>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</si>
  <si>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</si>
  <si>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</si>
  <si>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</si>
  <si>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</si>
  <si>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</si>
  <si>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</si>
  <si>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</si>
  <si>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</si>
  <si>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</si>
  <si>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</si>
  <si>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</si>
  <si>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</si>
  <si>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</si>
  <si>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</si>
  <si>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</si>
  <si>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</si>
  <si>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</si>
  <si>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</si>
  <si>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</si>
  <si>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</si>
  <si>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</si>
  <si>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</si>
  <si>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</si>
  <si>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</si>
  <si>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</si>
  <si>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</si>
  <si>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</si>
  <si>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</si>
  <si>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</si>
  <si>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</si>
  <si>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</si>
  <si>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</si>
  <si>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</si>
  <si>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</si>
  <si>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</si>
  <si>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</si>
  <si>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</si>
  <si>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</si>
  <si>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</si>
  <si>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</si>
  <si>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</si>
  <si>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</si>
  <si>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</si>
  <si>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</si>
  <si>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</si>
  <si>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</si>
  <si>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</si>
  <si>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</si>
  <si>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</si>
  <si>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</si>
  <si>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</si>
  <si>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</si>
  <si>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</si>
  <si>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</si>
  <si>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</si>
  <si>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</si>
  <si>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</si>
  <si>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</si>
  <si>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</si>
  <si>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</si>
  <si>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</si>
  <si>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</si>
  <si>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</si>
  <si>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</si>
  <si>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</si>
  <si>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</si>
  <si>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</si>
  <si>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</si>
  <si>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</si>
  <si>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</si>
  <si>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</si>
  <si>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</si>
  <si>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</si>
  <si>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</si>
  <si>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</si>
  <si>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</si>
  <si>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</si>
  <si>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</si>
  <si>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</si>
  <si>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</si>
  <si>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</si>
  <si>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</si>
  <si>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</si>
  <si>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</si>
  <si>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</si>
  <si>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</si>
  <si>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</si>
  <si>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</si>
  <si>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</si>
  <si>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</si>
  <si>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</si>
  <si>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</si>
  <si>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</si>
  <si>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</si>
  <si>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</si>
  <si>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</si>
  <si>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</si>
  <si>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</si>
  <si>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</si>
  <si>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</si>
  <si>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</si>
  <si>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</si>
  <si>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</si>
  <si>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</si>
  <si>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</si>
  <si>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</si>
  <si>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</si>
  <si>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</si>
  <si>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</si>
  <si>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</si>
  <si>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</si>
  <si>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</si>
  <si>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</si>
  <si>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</si>
  <si>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</si>
  <si>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</si>
  <si>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</si>
  <si>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</si>
  <si>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</si>
  <si>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</si>
  <si>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</si>
  <si>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</si>
  <si>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</si>
  <si>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</si>
  <si>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</si>
  <si>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</si>
  <si>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</si>
  <si>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</si>
  <si>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</si>
  <si>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</si>
  <si>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</si>
  <si>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</si>
  <si>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</si>
  <si>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</si>
  <si>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</si>
  <si>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</si>
  <si>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</si>
  <si>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</si>
  <si>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</si>
  <si>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</si>
  <si>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</si>
  <si>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</si>
  <si>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</si>
  <si>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</si>
  <si>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</si>
  <si>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</si>
  <si>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</si>
  <si>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</si>
  <si>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</si>
  <si>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</si>
  <si>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</si>
  <si>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</si>
  <si>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</si>
  <si>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</si>
  <si>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</si>
  <si>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</si>
  <si>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</si>
  <si>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</si>
  <si>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</si>
  <si>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</si>
  <si>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</si>
  <si>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</si>
  <si>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</si>
  <si>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</si>
  <si>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</si>
  <si>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</si>
  <si>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</si>
  <si>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</si>
  <si>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</si>
  <si>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</si>
  <si>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</si>
  <si>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</si>
  <si>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</si>
  <si>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</si>
  <si>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</si>
  <si>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</si>
  <si>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</si>
  <si>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</si>
  <si>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</si>
  <si>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</si>
  <si>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</si>
  <si>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</si>
  <si>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</si>
  <si>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</si>
  <si>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</si>
  <si>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</si>
  <si>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</si>
  <si>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</si>
  <si>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</si>
  <si>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</si>
  <si>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</si>
  <si>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</si>
  <si>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</si>
  <si>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</si>
  <si>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</si>
  <si>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</si>
  <si>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</si>
  <si>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</si>
  <si>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</si>
  <si>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</si>
  <si>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</si>
  <si>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</si>
  <si>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</si>
  <si>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</si>
  <si>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</si>
  <si>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</si>
  <si>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</si>
  <si>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</si>
  <si>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</si>
  <si>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</si>
  <si>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</si>
  <si>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</si>
  <si>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</si>
  <si>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</si>
  <si>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</si>
  <si>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</si>
  <si>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</si>
  <si>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</si>
  <si>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</si>
  <si>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</si>
  <si>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</si>
  <si>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</si>
  <si>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</si>
  <si>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</si>
  <si>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</si>
  <si>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</si>
  <si>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</si>
  <si>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</si>
  <si>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</si>
  <si>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</si>
  <si>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</si>
  <si>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</si>
  <si>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</si>
  <si>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</si>
  <si>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</si>
  <si>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</si>
  <si>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</si>
  <si>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</si>
  <si>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</si>
  <si>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</si>
  <si>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</si>
  <si>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</si>
  <si>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</si>
  <si>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</si>
  <si>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</si>
  <si>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</si>
  <si>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</si>
  <si>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</si>
  <si>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</si>
  <si>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</si>
  <si>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</si>
  <si>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</si>
  <si>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</si>
  <si>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</si>
  <si>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</si>
  <si>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</si>
  <si>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</si>
  <si>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</si>
  <si>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</si>
  <si>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</si>
  <si>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</si>
  <si>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</si>
  <si>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</si>
  <si>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</si>
  <si>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</si>
  <si>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</si>
  <si>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</si>
  <si>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</si>
  <si>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</si>
  <si>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</si>
  <si>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</si>
  <si>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</si>
  <si>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</si>
  <si>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</si>
  <si>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</si>
  <si>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</si>
  <si>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</si>
  <si>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</si>
  <si>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</si>
  <si>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</si>
  <si>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</si>
  <si>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</si>
  <si>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</si>
  <si>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</si>
  <si>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</si>
  <si>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</si>
  <si>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</si>
  <si>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</si>
  <si>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</si>
  <si>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</si>
  <si>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</si>
  <si>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</si>
  <si>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</si>
  <si>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</si>
  <si>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</si>
  <si>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</si>
  <si>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</si>
  <si>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</si>
  <si>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</si>
  <si>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</si>
  <si>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</si>
  <si>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</si>
  <si>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</si>
  <si>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</si>
  <si>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</si>
  <si>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</si>
  <si>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</si>
  <si>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</si>
  <si>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</si>
  <si>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</si>
  <si>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</si>
  <si>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</si>
  <si>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</si>
  <si>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</si>
  <si>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</si>
  <si>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</si>
  <si>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</si>
  <si>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</si>
  <si>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</si>
  <si>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</si>
  <si>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</si>
  <si>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</si>
  <si>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</si>
  <si>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</si>
  <si>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</si>
  <si>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</si>
  <si>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</si>
  <si>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</si>
  <si>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</si>
  <si>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</si>
  <si>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</si>
  <si>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</si>
  <si>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</si>
  <si>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</si>
  <si>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</si>
  <si>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</si>
  <si>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</si>
  <si>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</si>
  <si>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</si>
  <si>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</si>
  <si>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</si>
  <si>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</si>
  <si>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</si>
  <si>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</si>
  <si>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</si>
  <si>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</si>
  <si>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</si>
  <si>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</si>
  <si>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</si>
  <si>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</si>
  <si>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</si>
  <si>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</si>
  <si>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</si>
  <si>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</si>
  <si>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</si>
  <si>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</si>
  <si>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</si>
  <si>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</si>
  <si>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</si>
  <si>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</si>
  <si>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</si>
  <si>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</si>
  <si>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</si>
  <si>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</si>
  <si>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</si>
  <si>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</si>
  <si>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</si>
  <si>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</si>
  <si>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</si>
  <si>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</si>
  <si>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</si>
  <si>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</si>
  <si>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</si>
  <si>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</si>
  <si>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</si>
  <si>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</si>
  <si>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</si>
  <si>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</si>
  <si>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</si>
  <si>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</si>
  <si>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</si>
  <si>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</si>
  <si>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</si>
  <si>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</si>
  <si>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</si>
  <si>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</si>
  <si>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</si>
  <si>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</si>
  <si>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</si>
  <si>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</si>
  <si>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</si>
  <si>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</si>
  <si>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</si>
  <si>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</si>
  <si>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</si>
  <si>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</si>
  <si>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</si>
  <si>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</si>
  <si>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</si>
  <si>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</si>
  <si>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</si>
  <si>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</si>
  <si>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</si>
  <si>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</si>
  <si>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</si>
  <si>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</si>
  <si>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</si>
  <si>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</si>
  <si>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</si>
  <si>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</si>
  <si>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</si>
  <si>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</si>
  <si>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</si>
  <si>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</si>
  <si>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</si>
  <si>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</si>
  <si>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</si>
  <si>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</si>
  <si>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</si>
  <si>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</si>
  <si>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</si>
  <si>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</si>
  <si>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</si>
  <si>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</si>
  <si>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</si>
  <si>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</si>
  <si>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</si>
  <si>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</si>
  <si>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</si>
  <si>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</si>
  <si>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</si>
  <si>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</si>
  <si>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</si>
  <si>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</si>
  <si>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</si>
  <si>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</si>
  <si>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</si>
  <si>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</si>
  <si>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</si>
  <si>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</si>
  <si>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</si>
  <si>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</si>
  <si>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</si>
  <si>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</si>
  <si>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</si>
  <si>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</si>
  <si>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</si>
  <si>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</si>
  <si>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</si>
  <si>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</si>
  <si>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</si>
  <si>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</si>
  <si>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</si>
  <si>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</si>
  <si>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</si>
  <si>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</si>
  <si>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</si>
  <si>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</si>
  <si>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</si>
  <si>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</si>
  <si>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</si>
  <si>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</si>
  <si>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</si>
  <si>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</si>
  <si>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</si>
  <si>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</si>
  <si>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</si>
  <si>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</si>
  <si>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</si>
  <si>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</si>
  <si>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</si>
  <si>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</si>
  <si>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</si>
  <si>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</si>
  <si>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</si>
  <si>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</si>
  <si>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</si>
  <si>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</si>
  <si>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</si>
  <si>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</si>
  <si>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</si>
  <si>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</si>
  <si>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</si>
  <si>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</si>
  <si>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</si>
  <si>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</si>
  <si>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</si>
  <si>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</si>
  <si>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</si>
  <si>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</si>
  <si>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</si>
  <si>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</si>
  <si>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</si>
  <si>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</si>
  <si>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</si>
  <si>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</si>
  <si>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</si>
  <si>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</si>
  <si>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</si>
  <si>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</si>
  <si>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</si>
  <si>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</si>
  <si>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</si>
  <si>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</si>
  <si>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</si>
  <si>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</si>
  <si>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</si>
  <si>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</si>
  <si>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</si>
  <si>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</si>
  <si>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</si>
  <si>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</si>
  <si>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</si>
  <si>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</si>
  <si>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</si>
  <si>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</si>
  <si>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</si>
  <si>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</si>
  <si>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</si>
  <si>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</si>
  <si>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</si>
  <si>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</si>
  <si>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</si>
  <si>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</si>
  <si>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</si>
  <si>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</si>
  <si>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</si>
  <si>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</si>
  <si>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</si>
  <si>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</si>
  <si>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</si>
  <si>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</si>
  <si>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</si>
  <si>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</si>
  <si>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</si>
  <si>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</si>
  <si>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</si>
  <si>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</si>
  <si>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</si>
  <si>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</si>
  <si>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</si>
  <si>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</si>
  <si>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</si>
  <si>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</si>
  <si>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</si>
  <si>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</si>
  <si>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</si>
  <si>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</si>
  <si>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</si>
  <si>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</si>
  <si>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</si>
  <si>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</si>
  <si>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</si>
  <si>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</si>
  <si>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</si>
  <si>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</si>
  <si>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</si>
  <si>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</si>
  <si>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</si>
  <si>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</si>
  <si>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</si>
  <si>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</si>
  <si>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</si>
  <si>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</si>
  <si>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</si>
  <si>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</si>
  <si>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</si>
  <si>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</si>
  <si>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</si>
  <si>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</si>
  <si>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</si>
  <si>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</si>
  <si>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</si>
  <si>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</si>
  <si>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</si>
  <si>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</si>
  <si>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</si>
  <si>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</si>
  <si>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</si>
  <si>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</si>
  <si>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</si>
  <si>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</si>
  <si>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</si>
  <si>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</si>
  <si>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</si>
  <si>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</si>
  <si>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</si>
  <si>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</si>
  <si>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</si>
  <si>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</si>
  <si>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</si>
  <si>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</si>
  <si>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</si>
  <si>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</si>
  <si>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</si>
  <si>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</si>
  <si>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</si>
  <si>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</si>
  <si>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</si>
  <si>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</si>
  <si>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</si>
  <si>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</si>
  <si>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</si>
  <si>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</si>
  <si>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</si>
  <si>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</si>
  <si>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</si>
  <si>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</si>
  <si>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</si>
  <si>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</si>
  <si>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</si>
  <si>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</si>
  <si>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</si>
  <si>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</si>
  <si>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</si>
  <si>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</si>
  <si>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</si>
  <si>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</si>
  <si>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</si>
  <si>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</si>
  <si>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</si>
  <si>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</si>
  <si>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</si>
  <si>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</si>
  <si>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</si>
  <si>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</si>
  <si>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</si>
  <si>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</si>
  <si>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</si>
  <si>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</si>
  <si>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</si>
  <si>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</si>
  <si>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</si>
  <si>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</si>
  <si>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</si>
  <si>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</si>
  <si>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</si>
  <si>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</si>
  <si>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</si>
  <si>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</si>
  <si>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</si>
  <si>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</si>
  <si>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</si>
  <si>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</si>
  <si>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</si>
  <si>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</si>
  <si>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</si>
  <si>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</si>
  <si>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</si>
  <si>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</si>
  <si>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</si>
  <si>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</si>
  <si>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</si>
  <si>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</si>
  <si>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</si>
  <si>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</si>
  <si>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</si>
  <si>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</si>
  <si>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</si>
  <si>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</si>
  <si>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</si>
  <si>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</si>
  <si>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</si>
  <si>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</si>
  <si>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</si>
  <si>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</si>
  <si>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</si>
  <si>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</si>
  <si>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</si>
  <si>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</si>
  <si>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</si>
  <si>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</si>
  <si>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</si>
  <si>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</si>
  <si>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</si>
  <si>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</si>
  <si>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</si>
  <si>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</si>
  <si>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</si>
  <si>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</si>
  <si>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</si>
  <si>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</si>
  <si>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</si>
  <si>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</si>
  <si>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</si>
  <si>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</si>
  <si>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</si>
  <si>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</si>
  <si>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</si>
  <si>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</si>
  <si>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</si>
  <si>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</si>
  <si>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</si>
  <si>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</si>
  <si>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</si>
  <si>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</si>
  <si>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</si>
  <si>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</si>
  <si>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</si>
  <si>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</si>
  <si>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</si>
  <si>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</si>
  <si>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</si>
  <si>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</si>
  <si>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</si>
  <si>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</si>
  <si>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</si>
  <si>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</si>
  <si>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</si>
  <si>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</si>
  <si>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</si>
  <si>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</si>
  <si>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</si>
  <si>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</si>
  <si>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</si>
  <si>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</si>
  <si>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</si>
  <si>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</si>
  <si>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</si>
  <si>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</si>
  <si>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</si>
  <si>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</si>
  <si>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</si>
  <si>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</si>
  <si>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</si>
  <si>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</si>
  <si>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</si>
  <si>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</si>
  <si>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</si>
  <si>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</si>
  <si>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</si>
  <si>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</si>
  <si>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</si>
  <si>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</si>
  <si>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</si>
  <si>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</si>
  <si>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</si>
  <si>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</si>
  <si>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</si>
  <si>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</si>
  <si>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</si>
  <si>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</si>
  <si>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</si>
  <si>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</si>
  <si>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</si>
  <si>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</si>
  <si>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</si>
  <si>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</si>
  <si>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</si>
  <si>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</si>
  <si>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</si>
  <si>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</si>
  <si>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</si>
  <si>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</si>
  <si>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</si>
  <si>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</si>
  <si>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</si>
  <si>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</si>
  <si>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</si>
  <si>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</si>
  <si>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</si>
  <si>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</si>
  <si>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</si>
  <si>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</si>
  <si>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</si>
  <si>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</si>
  <si>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</si>
  <si>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</si>
  <si>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</si>
  <si>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</si>
  <si>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</si>
  <si>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</si>
  <si>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</si>
  <si>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</si>
  <si>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</si>
  <si>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</si>
  <si>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</si>
  <si>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</si>
  <si>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</si>
  <si>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</si>
  <si>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</si>
  <si>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</si>
  <si>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</si>
  <si>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</si>
  <si>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</si>
  <si>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</si>
  <si>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</si>
  <si>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</si>
  <si>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</si>
  <si>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</si>
  <si>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</si>
  <si>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</si>
  <si>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</si>
  <si>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</si>
  <si>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</si>
  <si>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</si>
  <si>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</si>
  <si>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</si>
  <si>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</si>
  <si>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</si>
  <si>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</si>
  <si>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</si>
  <si>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</si>
  <si>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</si>
  <si>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</si>
  <si>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</si>
  <si>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</si>
  <si>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</si>
  <si>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</si>
  <si>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</si>
  <si>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</si>
  <si>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</si>
  <si>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</si>
  <si>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</si>
  <si>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</si>
  <si>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</si>
  <si>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</si>
  <si>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</si>
  <si>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</si>
  <si>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</si>
  <si>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</si>
  <si>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</si>
  <si>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</si>
  <si>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</si>
  <si>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</si>
  <si>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</si>
  <si>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</si>
  <si>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</si>
  <si>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</si>
  <si>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</si>
  <si>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</si>
  <si>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</si>
  <si>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</si>
  <si>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</si>
  <si>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</si>
  <si>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</si>
  <si>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</si>
  <si>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</si>
  <si>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</si>
  <si>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</si>
  <si>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</si>
  <si>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</si>
  <si>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</si>
  <si>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</si>
  <si>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</si>
  <si>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</si>
  <si>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</si>
  <si>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</si>
  <si>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</si>
  <si>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</si>
  <si>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</si>
  <si>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</si>
  <si>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</si>
  <si>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</si>
  <si>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</si>
  <si>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</si>
  <si>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</si>
  <si>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</si>
  <si>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</si>
  <si>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</si>
  <si>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</si>
  <si>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</si>
  <si>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</si>
  <si>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</si>
  <si>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</si>
  <si>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</si>
  <si>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</si>
  <si>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</si>
  <si>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</si>
  <si>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</si>
  <si>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</si>
  <si>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</si>
  <si>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</si>
  <si>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</si>
  <si>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</si>
  <si>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</si>
  <si>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</si>
  <si>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</si>
  <si>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</si>
  <si>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</si>
  <si>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</si>
  <si>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</si>
  <si>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</si>
  <si>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</si>
  <si>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</si>
  <si>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</si>
  <si>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</si>
  <si>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</si>
  <si>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</si>
  <si>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</si>
  <si>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</si>
  <si>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</si>
  <si>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</si>
  <si>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</si>
  <si>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</si>
  <si>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</si>
  <si>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</si>
  <si>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</si>
  <si>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</si>
  <si>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</si>
  <si>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</si>
  <si>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</si>
  <si>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</si>
  <si>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</si>
  <si>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</si>
  <si>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</si>
  <si>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</si>
  <si>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</si>
  <si>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</si>
  <si>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</si>
  <si>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</si>
  <si>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</si>
  <si>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</si>
  <si>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</si>
  <si>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</si>
  <si>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</si>
  <si>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</si>
  <si>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</si>
  <si>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</si>
  <si>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</si>
  <si>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</si>
  <si>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</si>
  <si>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</si>
  <si>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</si>
  <si>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</si>
  <si>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</si>
  <si>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</si>
  <si>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</si>
  <si>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</si>
  <si>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</si>
  <si>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</si>
  <si>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</si>
  <si>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</si>
  <si>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</si>
  <si>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</si>
  <si>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</si>
  <si>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</si>
  <si>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</si>
  <si>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</si>
  <si>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</si>
  <si>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</si>
  <si>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</si>
  <si>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</si>
  <si>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</si>
  <si>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</si>
  <si>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</si>
  <si>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</si>
  <si>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</si>
  <si>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</si>
  <si>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</si>
  <si>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</si>
  <si>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</si>
  <si>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</si>
  <si>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</si>
  <si>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</si>
  <si>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</si>
  <si>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</si>
  <si>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</si>
  <si>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</si>
  <si>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</si>
  <si>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</si>
  <si>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</si>
  <si>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</si>
  <si>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</si>
  <si>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</si>
  <si>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</si>
  <si>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</si>
  <si>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</si>
  <si>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</si>
  <si>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</si>
  <si>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</si>
  <si>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</si>
  <si>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</si>
  <si>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</si>
  <si>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</si>
  <si>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</si>
  <si>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</si>
  <si>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</si>
  <si>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</si>
  <si>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</si>
  <si>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</si>
  <si>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</si>
  <si>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</si>
  <si>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</si>
  <si>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</si>
  <si>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</si>
  <si>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</si>
  <si>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</si>
  <si>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</si>
  <si>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</si>
  <si>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</si>
  <si>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</si>
  <si>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</si>
  <si>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</si>
  <si>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</si>
  <si>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</si>
  <si>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</si>
  <si>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</si>
  <si>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</si>
  <si>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</si>
  <si>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</si>
  <si>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</si>
  <si>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</si>
  <si>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</si>
  <si>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</si>
  <si>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</si>
  <si>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</si>
  <si>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</si>
  <si>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</si>
  <si>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</si>
  <si>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</si>
  <si>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</si>
  <si>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</si>
  <si>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</si>
  <si>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</si>
  <si>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</si>
  <si>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</si>
  <si>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</si>
  <si>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</si>
  <si>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</si>
  <si>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</si>
  <si>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</si>
  <si>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</si>
  <si>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</si>
  <si>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</si>
  <si>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</si>
  <si>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</si>
  <si>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</si>
  <si>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</si>
  <si>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</si>
  <si>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</si>
  <si>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</si>
  <si>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</si>
  <si>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</si>
  <si>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</si>
  <si>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</si>
  <si>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</si>
  <si>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</si>
  <si>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</si>
  <si>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</si>
  <si>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</si>
  <si>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</si>
  <si>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</si>
  <si>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</si>
  <si>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</si>
  <si>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</si>
  <si>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</si>
  <si>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</si>
  <si>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</si>
  <si>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</si>
  <si>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</si>
  <si>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</si>
  <si>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</si>
  <si>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</si>
  <si>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</si>
  <si>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</si>
  <si>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</si>
  <si>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</si>
  <si>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</si>
  <si>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</si>
  <si>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</si>
  <si>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</si>
  <si>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</si>
  <si>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</si>
  <si>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</si>
  <si>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</si>
  <si>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</si>
  <si>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</si>
  <si>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</si>
  <si>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</si>
  <si>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</si>
  <si>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</si>
  <si>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</si>
  <si>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</si>
  <si>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</si>
  <si>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</si>
  <si>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</si>
  <si>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</si>
  <si>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</si>
  <si>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</si>
  <si>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</si>
  <si>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</si>
  <si>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</si>
  <si>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</si>
  <si>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</si>
  <si>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</si>
  <si>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</si>
  <si>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</si>
  <si>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</si>
  <si>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</si>
  <si>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</si>
  <si>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</si>
  <si>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</si>
  <si>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</si>
  <si>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</si>
  <si>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</si>
  <si>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</si>
  <si>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</si>
  <si>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</si>
  <si>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</si>
  <si>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</si>
  <si>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</si>
  <si>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</si>
  <si>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</si>
  <si>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</si>
  <si>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</si>
  <si>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</si>
  <si>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</si>
  <si>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</si>
  <si>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</si>
  <si>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</si>
  <si>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</si>
  <si>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</si>
  <si>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</si>
  <si>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</si>
  <si>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</si>
  <si>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</si>
  <si>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</si>
  <si>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</si>
  <si>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</si>
  <si>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</si>
  <si>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</si>
  <si>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</si>
  <si>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</si>
  <si>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</si>
  <si>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</si>
  <si>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</si>
  <si>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</si>
  <si>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</si>
  <si>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</si>
  <si>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</si>
  <si>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</si>
  <si>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</si>
  <si>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</si>
  <si>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</si>
  <si>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</si>
  <si>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</si>
  <si>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</si>
  <si>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</si>
  <si>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</si>
  <si>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</si>
  <si>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</si>
  <si>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</si>
  <si>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</si>
  <si>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</si>
  <si>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</si>
  <si>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</si>
  <si>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</si>
  <si>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</si>
  <si>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</si>
  <si>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</si>
  <si>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</si>
  <si>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</si>
  <si>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</si>
  <si>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</si>
  <si>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</si>
  <si>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</si>
  <si>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</si>
  <si>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</si>
  <si>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</si>
  <si>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</si>
  <si>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</si>
  <si>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</si>
  <si>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</si>
  <si>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</si>
  <si>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</si>
  <si>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</si>
  <si>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</si>
  <si>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</si>
  <si>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</si>
  <si>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</si>
  <si>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</si>
  <si>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</si>
  <si>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</si>
  <si>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</si>
  <si>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</si>
  <si>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</si>
  <si>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</si>
  <si>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</si>
  <si>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</si>
  <si>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</si>
  <si>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</si>
  <si>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</si>
  <si>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</si>
  <si>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</si>
  <si>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</si>
  <si>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</si>
  <si>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</si>
  <si>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</si>
  <si>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</si>
  <si>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</si>
  <si>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</si>
  <si>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</si>
  <si>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</si>
  <si>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</si>
  <si>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</si>
  <si>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</si>
  <si>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</si>
  <si>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</si>
  <si>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</si>
  <si>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</si>
  <si>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</si>
  <si>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</si>
  <si>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</si>
  <si>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</si>
  <si>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</si>
  <si>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</si>
  <si>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</si>
  <si>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</si>
  <si>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</si>
  <si>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</si>
  <si>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</si>
  <si>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</si>
  <si>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</si>
  <si>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</si>
  <si>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</si>
  <si>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</si>
  <si>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</si>
  <si>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</si>
  <si>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</si>
  <si>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</si>
  <si>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</si>
  <si>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</si>
  <si>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</si>
  <si>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</si>
  <si>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</si>
  <si>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</si>
  <si>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</si>
  <si>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</si>
  <si>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</si>
  <si>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</si>
  <si>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</si>
  <si>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</si>
  <si>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</si>
  <si>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</si>
  <si>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</si>
  <si>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</si>
  <si>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</si>
  <si>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</si>
  <si>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</si>
  <si>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</si>
  <si>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</si>
  <si>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</si>
  <si>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</si>
  <si>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</si>
  <si>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</si>
  <si>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</si>
  <si>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</si>
  <si>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</si>
  <si>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</si>
  <si>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</si>
  <si>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</si>
  <si>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</si>
  <si>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</si>
  <si>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</si>
  <si>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</si>
  <si>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</si>
  <si>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</si>
  <si>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</si>
  <si>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</si>
  <si>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</si>
  <si>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</si>
  <si>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</si>
  <si>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</si>
  <si>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</si>
  <si>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</si>
  <si>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</si>
  <si>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</si>
  <si>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</si>
  <si>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</si>
  <si>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</si>
  <si>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</si>
  <si>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</si>
  <si>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</si>
  <si>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</si>
  <si>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</si>
  <si>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</si>
  <si>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</si>
  <si>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</si>
  <si>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</si>
  <si>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</si>
  <si>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</si>
  <si>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</si>
  <si>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</si>
  <si>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</si>
  <si>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</si>
  <si>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</si>
  <si>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</si>
  <si>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</si>
  <si>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</si>
  <si>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</si>
  <si>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</si>
  <si>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</si>
  <si>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</si>
  <si>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</si>
  <si>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</si>
  <si>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</si>
  <si>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</si>
  <si>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</si>
  <si>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</si>
  <si>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</si>
  <si>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</si>
  <si>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</si>
  <si>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</si>
  <si>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</si>
  <si>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</si>
  <si>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</si>
  <si>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</si>
  <si>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</si>
  <si>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</si>
  <si>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</si>
  <si>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</si>
  <si>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</si>
  <si>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</si>
  <si>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</si>
  <si>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</si>
  <si>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</si>
  <si>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</si>
  <si>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</si>
  <si>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</si>
  <si>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</si>
  <si>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</si>
  <si>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</si>
  <si>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</si>
  <si>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</si>
  <si>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</si>
  <si>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</si>
  <si>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</si>
  <si>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</si>
  <si>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</si>
  <si>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</si>
  <si>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</si>
  <si>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</si>
  <si>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</si>
  <si>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</si>
  <si>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</si>
  <si>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</si>
  <si>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</si>
  <si>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</si>
  <si>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</si>
  <si>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</si>
  <si>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</si>
  <si>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</si>
  <si>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</si>
  <si>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</si>
  <si>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</si>
  <si>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</si>
  <si>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</si>
  <si>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</si>
  <si>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</si>
  <si>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</si>
  <si>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</si>
  <si>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</si>
  <si>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</si>
  <si>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</si>
  <si>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</si>
  <si>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</si>
  <si>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</si>
  <si>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</si>
  <si>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</si>
  <si>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</si>
  <si>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</si>
  <si>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</si>
  <si>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</si>
  <si>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</si>
  <si>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</si>
  <si>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</si>
  <si>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</si>
  <si>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</si>
  <si>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</si>
  <si>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</si>
  <si>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</si>
  <si>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</si>
  <si>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</si>
  <si>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</si>
  <si>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</si>
  <si>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</si>
  <si>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</si>
  <si>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</si>
  <si>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</si>
  <si>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</si>
  <si>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</si>
  <si>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</si>
  <si>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</si>
  <si>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</si>
  <si>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</si>
  <si>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</si>
  <si>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</si>
  <si>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</si>
  <si>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</si>
  <si>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</si>
  <si>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</si>
  <si>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</si>
  <si>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</si>
  <si>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</si>
  <si>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</si>
  <si>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</si>
  <si>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</si>
  <si>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</si>
  <si>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</si>
  <si>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</si>
  <si>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</si>
  <si>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</si>
  <si>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</si>
  <si>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</si>
  <si>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</si>
  <si>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</si>
  <si>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</si>
  <si>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</si>
  <si>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</si>
  <si>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</si>
  <si>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</si>
  <si>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</si>
  <si>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</si>
  <si>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</si>
  <si>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</si>
  <si>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</si>
  <si>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</si>
  <si>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</si>
  <si>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</si>
  <si>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</si>
  <si>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</si>
  <si>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</si>
  <si>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</si>
  <si>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</si>
  <si>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</si>
  <si>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</si>
  <si>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</si>
  <si>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</si>
  <si>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</si>
  <si>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</si>
  <si>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</si>
  <si>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</si>
  <si>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</si>
  <si>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</si>
  <si>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</si>
  <si>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</si>
  <si>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</si>
  <si>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</si>
  <si>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</si>
  <si>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</si>
  <si>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</si>
  <si>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</si>
  <si>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</si>
  <si>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</si>
  <si>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</si>
  <si>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</si>
  <si>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</si>
  <si>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</si>
  <si>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</si>
  <si>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</si>
  <si>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</si>
  <si>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</si>
  <si>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</si>
  <si>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</si>
  <si>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</si>
  <si>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</si>
  <si>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</si>
  <si>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</si>
  <si>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</si>
  <si>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</si>
  <si>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</si>
  <si>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</si>
  <si>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</si>
  <si>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</si>
  <si>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</si>
  <si>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</si>
  <si>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</si>
  <si>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</si>
  <si>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</si>
  <si>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</si>
  <si>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</si>
  <si>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</si>
  <si>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</si>
  <si>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</si>
  <si>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</si>
  <si>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</si>
  <si>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</si>
  <si>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</si>
  <si>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</si>
  <si>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</si>
  <si>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</si>
  <si>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</si>
  <si>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</si>
  <si>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</si>
  <si>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</si>
  <si>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</si>
  <si>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</si>
  <si>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</si>
  <si>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</si>
  <si>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</si>
  <si>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</si>
  <si>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</si>
  <si>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</si>
  <si>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</si>
  <si>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</si>
  <si>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</si>
  <si>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</si>
  <si>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</si>
  <si>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</si>
  <si>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</si>
  <si>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</si>
  <si>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</si>
  <si>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</si>
  <si>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</si>
  <si>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</si>
  <si>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</si>
  <si>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</si>
  <si>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</si>
  <si>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</si>
  <si>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</si>
  <si>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</si>
  <si>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</si>
  <si>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</si>
  <si>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</si>
  <si>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</si>
  <si>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</si>
  <si>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</si>
  <si>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</si>
  <si>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</si>
  <si>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</si>
  <si>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</si>
  <si>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</si>
  <si>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</si>
  <si>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</si>
  <si>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</si>
  <si>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</si>
  <si>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</si>
  <si>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</si>
  <si>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</si>
  <si>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</si>
  <si>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</si>
  <si>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</si>
  <si>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</si>
  <si>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</si>
  <si>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</si>
  <si>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</si>
  <si>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</si>
  <si>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</si>
  <si>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</si>
  <si>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</si>
  <si>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</si>
  <si>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</si>
  <si>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</si>
  <si>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</si>
  <si>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</si>
  <si>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</si>
  <si>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</si>
  <si>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</si>
  <si>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</si>
  <si>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</si>
  <si>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</si>
  <si>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</si>
  <si>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</si>
  <si>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</si>
  <si>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</si>
  <si>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</si>
  <si>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</si>
  <si>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</si>
  <si>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</si>
  <si>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</si>
  <si>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</si>
  <si>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</si>
  <si>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</si>
  <si>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</si>
  <si>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</si>
  <si>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</si>
  <si>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</si>
  <si>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</si>
  <si>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</si>
  <si>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</si>
  <si>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</si>
  <si>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</si>
  <si>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</si>
  <si>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</si>
  <si>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</si>
  <si>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</si>
  <si>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</si>
  <si>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</si>
  <si>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</si>
  <si>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</si>
  <si>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</si>
  <si>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</si>
  <si>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</si>
  <si>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</si>
  <si>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</si>
  <si>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</si>
  <si>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</si>
  <si>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</si>
  <si>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</si>
  <si>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</si>
  <si>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</si>
  <si>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</si>
  <si>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</si>
  <si>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</si>
  <si>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</si>
  <si>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</si>
  <si>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</si>
  <si>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</si>
  <si>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</si>
  <si>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</si>
  <si>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</si>
  <si>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</si>
  <si>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</si>
  <si>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</si>
  <si>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</si>
  <si>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</si>
  <si>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</si>
  <si>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</si>
  <si>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</si>
  <si>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</si>
  <si>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</si>
  <si>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</si>
  <si>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</si>
  <si>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</si>
  <si>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</si>
  <si>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</si>
  <si>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</si>
  <si>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</si>
  <si>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</si>
  <si>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</si>
  <si>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</si>
  <si>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</si>
  <si>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</si>
  <si>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</si>
  <si>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</si>
  <si>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</si>
  <si>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</si>
  <si>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</si>
  <si>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</si>
  <si>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</si>
  <si>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</si>
  <si>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</si>
  <si>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</si>
  <si>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</si>
  <si>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</si>
  <si>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</si>
  <si>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</si>
  <si>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</si>
  <si>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</si>
  <si>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</si>
  <si>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</si>
  <si>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</si>
  <si>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</si>
  <si>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</si>
  <si>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</si>
  <si>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</si>
  <si>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</si>
  <si>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</si>
  <si>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</si>
  <si>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</si>
  <si>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</si>
  <si>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</si>
  <si>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</si>
  <si>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</si>
  <si>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</si>
  <si>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</si>
  <si>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</si>
  <si>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</si>
  <si>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</si>
  <si>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</si>
  <si>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</si>
  <si>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</si>
  <si>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</si>
  <si>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</si>
  <si>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</si>
  <si>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</si>
  <si>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</si>
  <si>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</si>
  <si>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</si>
  <si>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</si>
  <si>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</si>
  <si>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</si>
  <si>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</si>
  <si>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</si>
  <si>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</si>
  <si>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</si>
  <si>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</si>
  <si>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</si>
  <si>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</si>
  <si>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</si>
  <si>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</si>
  <si>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</si>
  <si>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</si>
  <si>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</si>
  <si>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</si>
  <si>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</si>
  <si>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</si>
  <si>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</si>
  <si>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</si>
  <si>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</si>
  <si>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</si>
  <si>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</si>
  <si>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</si>
  <si>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</si>
  <si>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</si>
  <si>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</si>
  <si>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</si>
  <si>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</si>
  <si>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</si>
  <si>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</si>
  <si>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</si>
  <si>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</si>
  <si>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</si>
  <si>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</si>
  <si>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</si>
  <si>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</si>
  <si>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</si>
  <si>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</si>
  <si>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</si>
  <si>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</si>
  <si>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</si>
  <si>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</si>
  <si>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</si>
  <si>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</si>
  <si>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</si>
  <si>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</si>
  <si>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</si>
  <si>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</si>
  <si>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</si>
  <si>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</si>
  <si>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</si>
  <si>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</si>
  <si>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</si>
  <si>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</si>
  <si>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</si>
  <si>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</si>
  <si>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</si>
  <si>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</si>
  <si>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</si>
  <si>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</si>
  <si>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</si>
  <si>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</si>
  <si>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</si>
  <si>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</si>
  <si>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</si>
  <si>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</si>
  <si>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</si>
  <si>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</si>
  <si>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</si>
  <si>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</si>
  <si>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</si>
  <si>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</si>
  <si>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</si>
  <si>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</si>
  <si>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</si>
  <si>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</si>
  <si>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</si>
  <si>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</si>
  <si>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</si>
  <si>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</si>
  <si>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</si>
  <si>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</si>
  <si>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</si>
  <si>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</si>
  <si>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</si>
  <si>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</si>
  <si>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</si>
  <si>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</si>
  <si>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</si>
  <si>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</si>
  <si>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</si>
  <si>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</si>
  <si>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</si>
  <si>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</si>
  <si>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</si>
  <si>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</si>
  <si>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</si>
  <si>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</si>
  <si>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</si>
  <si>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</si>
  <si>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</si>
  <si>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</si>
  <si>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</si>
  <si>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</si>
  <si>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</si>
  <si>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</si>
  <si>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</si>
  <si>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</si>
  <si>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</si>
  <si>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</si>
  <si>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</si>
  <si>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</si>
  <si>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</si>
  <si>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</si>
  <si>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</si>
  <si>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</si>
  <si>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</si>
  <si>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</si>
  <si>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</si>
  <si>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</si>
  <si>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</si>
  <si>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</si>
  <si>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</si>
  <si>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</si>
  <si>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</si>
  <si>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</si>
  <si>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</si>
  <si>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</si>
  <si>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</si>
  <si>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</si>
  <si>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</si>
  <si>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</si>
  <si>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</si>
  <si>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</si>
  <si>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</si>
  <si>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</si>
  <si>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</si>
  <si>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</si>
  <si>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</si>
  <si>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</si>
  <si>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</si>
  <si>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</si>
  <si>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</si>
  <si>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</si>
  <si>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</si>
  <si>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</si>
  <si>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</si>
  <si>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</si>
  <si>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</si>
  <si>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</si>
  <si>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</si>
  <si>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</si>
  <si>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</si>
  <si>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</si>
  <si>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</si>
  <si>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</si>
  <si>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</si>
  <si>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</si>
  <si>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</si>
  <si>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</si>
  <si>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</si>
  <si>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</si>
  <si>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</si>
  <si>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</si>
  <si>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</si>
  <si>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</si>
  <si>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</si>
  <si>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</si>
  <si>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</si>
  <si>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</si>
  <si>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</si>
  <si>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</si>
  <si>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</si>
  <si>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</si>
  <si>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</si>
  <si>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</si>
  <si>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</si>
  <si>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</si>
  <si>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</si>
  <si>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</si>
  <si>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</si>
  <si>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</si>
  <si>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</si>
  <si>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</si>
  <si>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</si>
  <si>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</si>
  <si>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</si>
  <si>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</si>
  <si>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</si>
  <si>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</si>
  <si>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</si>
  <si>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</si>
  <si>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</si>
  <si>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</si>
  <si>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</si>
  <si>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</si>
  <si>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</si>
  <si>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</si>
  <si>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</si>
  <si>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</si>
  <si>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</si>
  <si>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</si>
  <si>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</si>
  <si>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</si>
  <si>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</si>
  <si>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</si>
  <si>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</si>
  <si>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</si>
  <si>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</si>
  <si>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</si>
  <si>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</si>
  <si>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</si>
  <si>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</si>
  <si>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</si>
  <si>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</si>
  <si>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</si>
  <si>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</si>
  <si>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</si>
  <si>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</si>
  <si>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</si>
  <si>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</si>
  <si>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</si>
  <si>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</si>
  <si>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</si>
  <si>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</si>
  <si>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</si>
  <si>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</si>
  <si>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</si>
  <si>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</si>
  <si>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</si>
  <si>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</si>
  <si>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</si>
  <si>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</si>
  <si>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</si>
  <si>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</si>
  <si>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</si>
  <si>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</si>
  <si>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</si>
  <si>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</si>
  <si>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</si>
  <si>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</si>
  <si>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</si>
  <si>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</si>
  <si>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</si>
  <si>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</si>
  <si>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</si>
  <si>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</si>
  <si>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</si>
  <si>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</si>
  <si>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</si>
  <si>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</si>
  <si>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</si>
  <si>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</si>
  <si>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</si>
  <si>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</si>
  <si>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</si>
  <si>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</si>
  <si>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</si>
  <si>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</si>
  <si>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</si>
  <si>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</si>
  <si>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</si>
  <si>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</si>
  <si>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</si>
  <si>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</si>
  <si>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</si>
  <si>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</si>
  <si>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</si>
  <si>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</si>
  <si>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</si>
  <si>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</si>
  <si>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</si>
  <si>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</si>
  <si>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</si>
  <si>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</si>
  <si>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</si>
  <si>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</si>
  <si>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</si>
  <si>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</si>
  <si>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</si>
  <si>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</si>
  <si>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</si>
  <si>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</si>
  <si>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</si>
  <si>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</si>
  <si>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</si>
  <si>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</si>
  <si>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</si>
  <si>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</si>
  <si>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</si>
  <si>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</si>
  <si>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</si>
  <si>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</si>
  <si>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</si>
  <si>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</si>
  <si>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</si>
  <si>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</si>
  <si>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</si>
  <si>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</si>
  <si>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</si>
  <si>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</si>
  <si>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</si>
  <si>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</si>
  <si>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</si>
  <si>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</si>
  <si>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</si>
  <si>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</si>
  <si>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</si>
  <si>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</si>
  <si>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</si>
  <si>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</si>
  <si>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</si>
  <si>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</si>
  <si>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</si>
  <si>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</si>
  <si>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</si>
  <si>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</si>
  <si>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</si>
  <si>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</si>
  <si>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</si>
  <si>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</si>
  <si>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</si>
  <si>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</si>
  <si>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</si>
  <si>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</si>
  <si>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</si>
  <si>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</si>
  <si>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</si>
  <si>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</si>
  <si>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</si>
  <si>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</si>
  <si>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</si>
  <si>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</si>
  <si>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</si>
  <si>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</si>
  <si>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</si>
  <si>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</si>
  <si>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</si>
  <si>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</si>
  <si>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</si>
  <si>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</si>
  <si>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</si>
  <si>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</si>
  <si>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</si>
  <si>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</si>
  <si>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</si>
  <si>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</si>
  <si>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</si>
  <si>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</si>
  <si>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</si>
  <si>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</si>
  <si>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</si>
  <si>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</si>
  <si>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</si>
  <si>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</si>
  <si>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</si>
  <si>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</si>
  <si>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</si>
  <si>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</si>
  <si>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</si>
  <si>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</si>
  <si>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</si>
  <si>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</si>
  <si>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</si>
  <si>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</si>
  <si>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</si>
  <si>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</si>
  <si>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</si>
  <si>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</si>
  <si>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</si>
  <si>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</si>
  <si>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</si>
  <si>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</si>
  <si>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</si>
  <si>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</si>
  <si>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</si>
  <si>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</si>
  <si>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</si>
  <si>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</si>
  <si>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</si>
  <si>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</si>
  <si>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</si>
  <si>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</si>
  <si>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</si>
  <si>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</si>
  <si>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</si>
  <si>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</si>
  <si>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</si>
  <si>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</si>
  <si>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</si>
  <si>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</si>
  <si>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</si>
  <si>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</si>
  <si>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</si>
  <si>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</si>
  <si>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</si>
  <si>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</si>
  <si>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</si>
  <si>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</si>
  <si>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</si>
  <si>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</si>
  <si>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</si>
  <si>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</si>
  <si>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</si>
  <si>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</si>
  <si>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</si>
  <si>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</si>
  <si>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</si>
  <si>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</si>
  <si>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</si>
  <si>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</si>
  <si>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</si>
  <si>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</si>
  <si>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</si>
  <si>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</si>
  <si>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</si>
  <si>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</si>
  <si>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</si>
  <si>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</si>
  <si>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</si>
  <si>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</si>
  <si>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</si>
  <si>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</si>
  <si>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</si>
  <si>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</si>
  <si>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</si>
  <si>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</si>
  <si>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</si>
  <si>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</si>
  <si>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</si>
  <si>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</si>
  <si>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</si>
  <si>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</si>
  <si>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</si>
  <si>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</si>
  <si>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</si>
  <si>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</si>
  <si>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</si>
  <si>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</si>
  <si>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</si>
  <si>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</si>
  <si>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</si>
  <si>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</si>
  <si>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</si>
  <si>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</si>
  <si>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</si>
  <si>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</si>
  <si>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</si>
  <si>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</si>
  <si>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</si>
  <si>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</si>
  <si>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</si>
  <si>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</si>
  <si>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</si>
  <si>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</si>
  <si>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</si>
  <si>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</si>
  <si>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</si>
  <si>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</si>
  <si>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</si>
  <si>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</si>
  <si>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</si>
  <si>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</si>
  <si>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</si>
  <si>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</si>
  <si>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</si>
  <si>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</si>
  <si>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</si>
  <si>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</si>
  <si>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</si>
  <si>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</si>
  <si>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</si>
  <si>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</si>
  <si>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</si>
  <si>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</si>
  <si>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</si>
  <si>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</si>
  <si>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</si>
  <si>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</si>
  <si>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</si>
  <si>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</si>
  <si>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</si>
  <si>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</si>
  <si>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</si>
  <si>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</si>
  <si>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</si>
  <si>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</si>
  <si>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</si>
  <si>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</si>
  <si>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</si>
  <si>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</si>
  <si>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</si>
  <si>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</si>
  <si>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</si>
  <si>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</si>
  <si>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</si>
  <si>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</si>
  <si>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</si>
  <si>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</si>
  <si>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</si>
  <si>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</si>
  <si>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</si>
  <si>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</si>
  <si>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</si>
  <si>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</si>
  <si>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</si>
  <si>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</si>
  <si>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</si>
  <si>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</si>
  <si>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</si>
  <si>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</si>
  <si>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</si>
  <si>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</si>
  <si>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</si>
  <si>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</si>
  <si>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</si>
  <si>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</si>
  <si>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</si>
  <si>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</si>
  <si>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</si>
  <si>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</si>
  <si>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</si>
  <si>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</si>
  <si>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</si>
  <si>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</si>
  <si>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</si>
  <si>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</si>
  <si>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</si>
  <si>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</si>
  <si>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</si>
  <si>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</si>
  <si>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</si>
  <si>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</si>
  <si>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</si>
  <si>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</si>
  <si>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</si>
  <si>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</si>
  <si>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</si>
  <si>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</si>
  <si>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</si>
  <si>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</si>
  <si>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</si>
  <si>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</si>
  <si>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</si>
  <si>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</si>
  <si>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</si>
  <si>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</si>
  <si>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</si>
  <si>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</si>
  <si>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</si>
  <si>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</si>
  <si>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</si>
  <si>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</si>
  <si>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</si>
  <si>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</si>
  <si>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</si>
  <si>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</si>
  <si>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</si>
  <si>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</si>
  <si>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</si>
  <si>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</si>
  <si>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</si>
  <si>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</si>
  <si>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</si>
  <si>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</si>
  <si>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</si>
  <si>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</si>
  <si>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</si>
  <si>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</si>
  <si>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</si>
  <si>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</si>
  <si>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</si>
  <si>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</si>
  <si>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</si>
  <si>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</si>
  <si>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</si>
  <si>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</si>
  <si>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</si>
  <si>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</si>
  <si>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</si>
  <si>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</si>
  <si>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</si>
  <si>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</si>
  <si>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</si>
  <si>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</si>
  <si>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</si>
  <si>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</si>
  <si>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</si>
  <si>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</si>
  <si>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</si>
  <si>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</si>
  <si>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</si>
  <si>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</si>
  <si>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</si>
  <si>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</si>
  <si>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</si>
  <si>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</si>
  <si>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</si>
  <si>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</si>
  <si>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</si>
  <si>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</si>
  <si>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</si>
  <si>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</si>
  <si>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</si>
  <si>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</si>
  <si>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</si>
  <si>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</si>
  <si>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</si>
  <si>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</si>
  <si>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</si>
  <si>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</si>
  <si>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</si>
  <si>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</si>
  <si>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</si>
  <si>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</si>
  <si>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</si>
  <si>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</si>
  <si>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</si>
  <si>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</si>
  <si>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</si>
  <si>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</si>
  <si>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</si>
  <si>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</si>
  <si>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</si>
  <si>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</si>
  <si>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</si>
  <si>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</si>
  <si>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</si>
  <si>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</si>
  <si>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</si>
  <si>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</si>
  <si>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</si>
  <si>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</si>
  <si>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</si>
  <si>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</si>
  <si>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</si>
  <si>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</si>
  <si>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</si>
  <si>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</si>
  <si>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</si>
  <si>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</si>
  <si>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</si>
  <si>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</si>
  <si>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</si>
  <si>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</si>
  <si>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</si>
  <si>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</si>
  <si>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</si>
  <si>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</si>
  <si>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</si>
  <si>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</si>
  <si>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</si>
  <si>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</si>
  <si>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</si>
  <si>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</si>
  <si>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</si>
  <si>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</si>
  <si>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</si>
  <si>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</si>
  <si>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</si>
  <si>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</si>
  <si>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</si>
  <si>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</si>
  <si>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</si>
  <si>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</si>
  <si>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</si>
  <si>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</si>
  <si>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</si>
  <si>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</si>
  <si>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</si>
  <si>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</si>
  <si>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</si>
  <si>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</si>
  <si>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</si>
  <si>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</si>
  <si>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</si>
  <si>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</si>
  <si>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</si>
  <si>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</si>
  <si>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</si>
  <si>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</si>
  <si>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</si>
  <si>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</si>
  <si>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</si>
  <si>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</si>
  <si>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</si>
  <si>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</si>
  <si>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</si>
  <si>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</si>
  <si>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</si>
  <si>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</si>
  <si>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</si>
  <si>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</si>
  <si>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</si>
  <si>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</si>
  <si>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</si>
  <si>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</si>
  <si>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</si>
  <si>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</si>
  <si>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</si>
  <si>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</si>
  <si>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</si>
  <si>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</si>
  <si>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</si>
  <si>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</si>
  <si>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</si>
  <si>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</si>
  <si>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</si>
  <si>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</si>
  <si>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</si>
  <si>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</si>
  <si>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</si>
  <si>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</si>
  <si>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</si>
  <si>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</si>
  <si>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</si>
  <si>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</si>
  <si>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</si>
  <si>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</si>
  <si>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</si>
  <si>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</si>
  <si>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</si>
  <si>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</si>
  <si>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</si>
  <si>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</si>
  <si>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</si>
  <si>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</si>
  <si>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</si>
  <si>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</si>
  <si>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</si>
  <si>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</si>
  <si>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</si>
  <si>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</si>
  <si>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</si>
  <si>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</si>
  <si>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</si>
  <si>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</si>
  <si>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</si>
  <si>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</si>
  <si>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</si>
  <si>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</si>
  <si>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</si>
  <si>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</si>
  <si>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</si>
  <si>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</si>
  <si>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</si>
  <si>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</si>
  <si>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</si>
  <si>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</si>
  <si>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</si>
  <si>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</si>
  <si>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</si>
  <si>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</si>
  <si>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</si>
  <si>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</si>
  <si>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</si>
  <si>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</si>
  <si>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</si>
  <si>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</si>
  <si>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</si>
  <si>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</si>
  <si>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</si>
  <si>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</si>
  <si>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</si>
  <si>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</si>
  <si>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</si>
  <si>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</si>
  <si>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</si>
  <si>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</si>
  <si>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</si>
  <si>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</si>
  <si>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</si>
  <si>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</si>
  <si>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</si>
  <si>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</si>
  <si>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</si>
  <si>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</si>
  <si>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</si>
  <si>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</si>
  <si>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</si>
  <si>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</si>
  <si>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</si>
  <si>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</si>
  <si>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</si>
  <si>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</si>
  <si>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</si>
  <si>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</si>
  <si>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</si>
  <si>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</si>
  <si>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</si>
  <si>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</si>
  <si>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</si>
  <si>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</si>
  <si>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</si>
  <si>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</si>
  <si>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</si>
  <si>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</si>
  <si>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</si>
  <si>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</si>
  <si>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</si>
  <si>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</si>
  <si>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</si>
  <si>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</si>
  <si>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</si>
  <si>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</si>
  <si>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</si>
  <si>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</si>
  <si>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</si>
  <si>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</si>
  <si>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</si>
  <si>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</si>
  <si>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</si>
  <si>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</si>
  <si>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</si>
  <si>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</si>
  <si>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</si>
  <si>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</si>
  <si>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</si>
  <si>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</si>
  <si>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</si>
  <si>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</si>
  <si>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</si>
  <si>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</si>
  <si>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</si>
  <si>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</si>
  <si>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</si>
  <si>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</si>
  <si>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</si>
  <si>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</si>
  <si>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</si>
  <si>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</si>
  <si>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</si>
  <si>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</si>
  <si>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</si>
  <si>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</si>
  <si>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</si>
  <si>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</si>
  <si>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</si>
  <si>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</si>
  <si>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</si>
  <si>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</si>
  <si>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</si>
  <si>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</si>
  <si>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</si>
  <si>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</si>
  <si>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</si>
  <si>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</si>
  <si>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</si>
  <si>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</si>
  <si>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</si>
  <si>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</si>
  <si>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</si>
  <si>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</si>
  <si>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</si>
  <si>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</si>
  <si>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</si>
  <si>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</si>
  <si>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</si>
  <si>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</si>
  <si>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</si>
  <si>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</si>
  <si>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</si>
  <si>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</si>
  <si>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</si>
  <si>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</si>
  <si>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</si>
  <si>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</si>
  <si>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</si>
  <si>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</si>
  <si>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</si>
  <si>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</si>
  <si>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</si>
  <si>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</si>
  <si>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</si>
  <si>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</si>
  <si>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</si>
  <si>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</si>
  <si>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</si>
  <si>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</si>
  <si>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</si>
  <si>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</si>
  <si>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</si>
  <si>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</si>
  <si>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</si>
  <si>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</si>
  <si>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</si>
  <si>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</si>
  <si>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</si>
  <si>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</si>
  <si>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</si>
  <si>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</si>
  <si>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</si>
  <si>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</si>
  <si>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</si>
  <si>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</si>
  <si>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</si>
  <si>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</si>
  <si>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</si>
  <si>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</si>
  <si>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</si>
  <si>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</si>
  <si>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</si>
  <si>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</si>
  <si>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</si>
  <si>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</si>
  <si>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</si>
  <si>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</si>
  <si>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</si>
  <si>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</si>
  <si>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</si>
  <si>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</si>
  <si>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</si>
  <si>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</si>
  <si>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</si>
  <si>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</si>
  <si>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</si>
  <si>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</si>
  <si>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</si>
  <si>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</si>
  <si>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</si>
  <si>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</si>
  <si>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</si>
  <si>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</si>
  <si>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</si>
  <si>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</si>
  <si>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</si>
  <si>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</si>
  <si>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</si>
  <si>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</si>
  <si>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</si>
  <si>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</si>
  <si>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</si>
  <si>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</si>
  <si>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</si>
  <si>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</si>
  <si>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</si>
  <si>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</si>
  <si>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</si>
  <si>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</si>
  <si>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</si>
  <si>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</si>
  <si>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</si>
  <si>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</si>
  <si>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</si>
  <si>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</si>
  <si>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</si>
  <si>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</si>
  <si>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</si>
  <si>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</si>
  <si>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</si>
  <si>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</si>
  <si>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</si>
  <si>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</si>
  <si>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</si>
  <si>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</si>
  <si>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</si>
  <si>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</si>
  <si>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</si>
  <si>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</si>
  <si>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</si>
  <si>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</si>
  <si>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</si>
  <si>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</si>
  <si>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</si>
  <si>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</si>
  <si>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</si>
  <si>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</si>
  <si>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</si>
  <si>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</si>
  <si>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</si>
  <si>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</si>
  <si>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</si>
  <si>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</si>
  <si>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</si>
  <si>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</si>
  <si>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</si>
  <si>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</si>
  <si>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</si>
  <si>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</si>
  <si>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</si>
  <si>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</si>
  <si>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</si>
  <si>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</si>
  <si>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</si>
  <si>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</si>
  <si>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</si>
  <si>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</si>
  <si>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</si>
  <si>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</si>
  <si>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</si>
  <si>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</si>
  <si>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</si>
  <si>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</si>
  <si>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</si>
  <si>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</si>
  <si>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</si>
  <si>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</si>
  <si>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</si>
  <si>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</si>
  <si>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</si>
  <si>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</si>
  <si>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</si>
  <si>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</si>
  <si>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</si>
  <si>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</si>
  <si>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</si>
  <si>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</si>
  <si>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</si>
  <si>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</si>
  <si>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</si>
  <si>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</si>
  <si>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</si>
  <si>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</si>
  <si>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</si>
  <si>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</si>
  <si>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</si>
  <si>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</si>
  <si>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</si>
  <si>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</si>
  <si>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</si>
  <si>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</si>
  <si>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</si>
  <si>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</si>
  <si>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</si>
  <si>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</si>
  <si>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</si>
  <si>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</si>
  <si>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</si>
  <si>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</si>
  <si>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</si>
  <si>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</si>
  <si>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</si>
  <si>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</si>
  <si>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</si>
  <si>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</si>
  <si>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</si>
  <si>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</si>
  <si>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</si>
  <si>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</si>
  <si>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</si>
  <si>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</si>
  <si>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</si>
  <si>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</si>
  <si>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</si>
  <si>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</si>
  <si>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</si>
  <si>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</si>
  <si>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</si>
  <si>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</si>
  <si>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</si>
  <si>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</si>
  <si>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</si>
  <si>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</si>
  <si>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</si>
  <si>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</si>
  <si>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</si>
  <si>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</si>
  <si>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</si>
  <si>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</si>
  <si>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</si>
  <si>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</si>
  <si>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</si>
  <si>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</si>
  <si>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</si>
  <si>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</si>
  <si>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</si>
  <si>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</si>
  <si>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</si>
  <si>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</si>
  <si>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</si>
  <si>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</si>
  <si>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</si>
  <si>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</si>
  <si>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</si>
  <si>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</si>
  <si>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</si>
  <si>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</si>
  <si>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</si>
  <si>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</si>
  <si>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</si>
  <si>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</si>
  <si>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</si>
  <si>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</si>
  <si>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</si>
  <si>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</si>
  <si>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</si>
  <si>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</si>
  <si>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</si>
  <si>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</si>
  <si>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</si>
  <si>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</si>
  <si>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</si>
  <si>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</si>
  <si>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</si>
  <si>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</si>
  <si>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</si>
  <si>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</si>
  <si>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</si>
  <si>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</si>
  <si>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</si>
  <si>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</si>
  <si>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</si>
  <si>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</si>
  <si>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</si>
  <si>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</si>
  <si>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</si>
  <si>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</si>
  <si>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</si>
  <si>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</si>
  <si>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</si>
  <si>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</si>
  <si>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</si>
  <si>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</si>
  <si>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</si>
  <si>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</si>
  <si>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</si>
  <si>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</si>
  <si>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</si>
  <si>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</si>
  <si>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</si>
  <si>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</si>
  <si>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</si>
  <si>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</si>
  <si>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</si>
  <si>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</si>
  <si>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</si>
  <si>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</si>
  <si>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</si>
  <si>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</si>
  <si>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</si>
  <si>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</si>
  <si>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</si>
  <si>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</si>
  <si>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</si>
  <si>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</si>
  <si>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</si>
  <si>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</si>
  <si>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</si>
  <si>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</si>
  <si>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</si>
  <si>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</si>
  <si>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</si>
  <si>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</si>
  <si>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</si>
  <si>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</si>
  <si>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</si>
  <si>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</si>
  <si>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</si>
  <si>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</si>
  <si>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</si>
  <si>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</si>
  <si>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</si>
  <si>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</si>
  <si>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</si>
  <si>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</si>
  <si>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</si>
  <si>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</si>
  <si>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</si>
  <si>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</si>
  <si>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</si>
  <si>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</si>
  <si>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</si>
  <si>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</si>
  <si>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</si>
  <si>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</si>
  <si>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</si>
  <si>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</si>
  <si>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</si>
  <si>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</si>
  <si>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</si>
  <si>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</si>
  <si>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</si>
  <si>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</si>
  <si>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</si>
  <si>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</si>
  <si>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</si>
  <si>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</si>
  <si>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</si>
  <si>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</si>
  <si>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</si>
  <si>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</si>
  <si>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</si>
  <si>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</si>
  <si>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</si>
  <si>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</si>
  <si>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</si>
  <si>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</si>
  <si>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</si>
  <si>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</si>
  <si>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</si>
  <si>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</si>
  <si>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</si>
  <si>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</si>
  <si>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</si>
  <si>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</si>
  <si>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</si>
  <si>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</si>
  <si>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</si>
  <si>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</si>
  <si>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</si>
  <si>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</si>
  <si>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</si>
  <si>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</si>
  <si>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</si>
  <si>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</si>
  <si>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</si>
  <si>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</si>
  <si>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</si>
  <si>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</si>
  <si>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</si>
  <si>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</si>
  <si>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</si>
  <si>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</si>
  <si>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</si>
  <si>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</si>
  <si>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</si>
  <si>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</si>
  <si>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</si>
  <si>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</si>
  <si>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</si>
  <si>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</si>
  <si>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</si>
  <si>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</si>
  <si>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</si>
  <si>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</si>
  <si>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</si>
  <si>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</si>
  <si>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</si>
  <si>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</si>
  <si>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</si>
  <si>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</si>
  <si>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</si>
  <si>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</si>
  <si>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</si>
  <si>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</si>
  <si>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</si>
  <si>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</si>
  <si>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</si>
  <si>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</si>
  <si>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</si>
  <si>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</si>
  <si>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</si>
  <si>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</si>
  <si>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</si>
  <si>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</si>
  <si>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</si>
  <si>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</si>
  <si>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</si>
  <si>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</si>
  <si>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</si>
  <si>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</si>
  <si>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</si>
  <si>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</si>
  <si>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</si>
  <si>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</si>
  <si>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</si>
  <si>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</si>
  <si>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</si>
  <si>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</si>
  <si>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</si>
  <si>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</si>
  <si>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</si>
  <si>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</si>
  <si>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</si>
  <si>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</si>
  <si>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</si>
  <si>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</si>
  <si>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</si>
  <si>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</si>
  <si>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</si>
  <si>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</si>
  <si>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</si>
  <si>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</si>
  <si>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</si>
  <si>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</si>
  <si>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</si>
  <si>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</si>
  <si>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</si>
  <si>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</si>
  <si>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</si>
  <si>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</si>
  <si>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</si>
  <si>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</si>
  <si>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</si>
  <si>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</si>
  <si>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</si>
  <si>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</si>
  <si>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</si>
  <si>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</si>
  <si>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</si>
  <si>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</si>
  <si>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</si>
  <si>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</si>
  <si>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</si>
  <si>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</si>
  <si>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</si>
  <si>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</si>
  <si>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</si>
  <si>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</si>
  <si>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</si>
  <si>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</si>
  <si>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</si>
  <si>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</si>
  <si>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</si>
  <si>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</si>
  <si>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</si>
  <si>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</si>
  <si>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</si>
  <si>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</si>
  <si>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</si>
  <si>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</si>
  <si>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</si>
  <si>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</si>
  <si>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</si>
  <si>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</si>
  <si>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</si>
  <si>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</si>
  <si>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</si>
  <si>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</si>
  <si>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</si>
  <si>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</si>
  <si>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</si>
  <si>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</si>
  <si>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</si>
  <si>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</si>
  <si>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</si>
  <si>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</si>
  <si>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</si>
  <si>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</si>
  <si>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</si>
  <si>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</si>
  <si>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</si>
  <si>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</si>
  <si>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</si>
  <si>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</si>
  <si>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</si>
  <si>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</si>
  <si>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</si>
  <si>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</si>
  <si>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</si>
  <si>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</si>
  <si>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</si>
  <si>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</si>
  <si>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</si>
  <si>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</si>
  <si>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</si>
  <si>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</si>
  <si>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</si>
  <si>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</si>
  <si>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</si>
  <si>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</si>
  <si>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</si>
  <si>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</si>
  <si>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</si>
  <si>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</si>
  <si>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</si>
  <si>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</si>
  <si>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</si>
  <si>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</si>
  <si>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</si>
  <si>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</si>
  <si>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</si>
  <si>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</si>
  <si>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</si>
  <si>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</si>
  <si>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</si>
  <si>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</si>
  <si>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</si>
  <si>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</si>
  <si>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</si>
  <si>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</si>
  <si>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</si>
  <si>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</si>
  <si>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</si>
  <si>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</si>
  <si>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</si>
  <si>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</si>
  <si>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</si>
  <si>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</si>
  <si>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</si>
  <si>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</si>
  <si>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</si>
  <si>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</si>
  <si>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</si>
  <si>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</si>
  <si>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</si>
  <si>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</si>
  <si>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</si>
  <si>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</si>
  <si>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</si>
  <si>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</si>
  <si>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</si>
  <si>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</si>
  <si>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</si>
  <si>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</si>
  <si>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</si>
  <si>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</si>
  <si>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</si>
  <si>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</si>
  <si>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</si>
  <si>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</si>
  <si>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</si>
  <si>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</si>
  <si>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</si>
  <si>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</si>
  <si>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</si>
  <si>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</si>
  <si>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</si>
  <si>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</si>
  <si>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</si>
  <si>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</si>
  <si>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</si>
  <si>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</si>
  <si>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</si>
  <si>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</si>
  <si>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</si>
  <si>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</si>
  <si>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</si>
  <si>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</si>
  <si>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</si>
  <si>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</si>
  <si>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</si>
  <si>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</si>
  <si>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</si>
  <si>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</si>
  <si>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</si>
  <si>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</si>
  <si>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</si>
  <si>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</si>
  <si>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</si>
  <si>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</si>
  <si>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</si>
  <si>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</si>
  <si>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</si>
  <si>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</si>
  <si>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</si>
  <si>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</si>
  <si>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</si>
  <si>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</si>
  <si>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</si>
  <si>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</si>
  <si>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</si>
  <si>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</si>
  <si>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</si>
  <si>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</si>
  <si>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</si>
  <si>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</si>
  <si>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</si>
  <si>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</si>
  <si>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</si>
  <si>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</si>
  <si>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</si>
  <si>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</si>
  <si>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</si>
  <si>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</si>
  <si>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</si>
  <si>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</si>
  <si>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</si>
  <si>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</si>
  <si>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</si>
  <si>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</si>
  <si>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</si>
  <si>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</si>
  <si>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</si>
  <si>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</si>
  <si>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</si>
  <si>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</si>
  <si>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</si>
  <si>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</si>
  <si>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</si>
  <si>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</si>
  <si>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</si>
  <si>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</si>
  <si>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</si>
  <si>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</si>
  <si>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</si>
  <si>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</si>
  <si>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</si>
  <si>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</si>
  <si>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</si>
  <si>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</si>
  <si>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</si>
  <si>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</si>
  <si>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</si>
  <si>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</si>
  <si>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</si>
  <si>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</si>
  <si>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</si>
  <si>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</si>
  <si>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</si>
  <si>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</si>
  <si>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</si>
  <si>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</si>
  <si>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</si>
  <si>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</si>
  <si>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</si>
  <si>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</si>
  <si>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</si>
  <si>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</si>
  <si>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</si>
  <si>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</si>
  <si>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</si>
  <si>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</si>
  <si>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</si>
  <si>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</si>
  <si>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</si>
  <si>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</si>
  <si>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</si>
  <si>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</si>
  <si>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</si>
  <si>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</si>
  <si>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</si>
  <si>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</si>
  <si>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</si>
  <si>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</si>
  <si>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</si>
  <si>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</si>
  <si>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</si>
  <si>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</si>
  <si>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</si>
  <si>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</si>
  <si>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</si>
  <si>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</si>
  <si>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</si>
  <si>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</si>
  <si>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</si>
  <si>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</si>
  <si>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</si>
  <si>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</si>
  <si>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</si>
  <si>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</si>
  <si>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</si>
  <si>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</si>
  <si>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</si>
  <si>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</si>
  <si>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</si>
  <si>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</si>
  <si>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</si>
  <si>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</si>
  <si>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</si>
  <si>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</si>
  <si>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</si>
  <si>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</si>
  <si>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</si>
  <si>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</si>
  <si>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</si>
  <si>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</si>
  <si>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</si>
  <si>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</si>
  <si>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</si>
  <si>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</si>
  <si>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</si>
  <si>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</si>
  <si>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</si>
  <si>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</si>
  <si>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</si>
  <si>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</si>
  <si>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</si>
  <si>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</si>
  <si>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</si>
  <si>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</si>
  <si>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</si>
  <si>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</si>
  <si>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</si>
  <si>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</si>
  <si>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</si>
  <si>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</si>
  <si>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</si>
  <si>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</si>
  <si>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</si>
  <si>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</si>
  <si>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</si>
  <si>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</si>
  <si>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</si>
  <si>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</si>
  <si>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</si>
  <si>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</si>
  <si>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</si>
  <si>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</si>
  <si>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</si>
  <si>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</si>
  <si>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</si>
  <si>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</si>
  <si>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</si>
  <si>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</si>
  <si>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</si>
  <si>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</si>
  <si>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</si>
  <si>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</si>
  <si>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</si>
  <si>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</si>
  <si>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</si>
  <si>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</si>
  <si>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</si>
  <si>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</si>
  <si>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</si>
  <si>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</si>
  <si>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</si>
  <si>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</si>
  <si>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</si>
  <si>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</si>
  <si>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</si>
  <si>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</si>
  <si>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</si>
  <si>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</si>
  <si>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</si>
  <si>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</si>
  <si>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</si>
  <si>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</si>
  <si>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</si>
  <si>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</si>
  <si>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</si>
  <si>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</si>
  <si>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</si>
  <si>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</si>
  <si>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</si>
  <si>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</si>
  <si>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</si>
  <si>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</si>
  <si>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</si>
  <si>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</si>
  <si>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</si>
  <si>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</si>
  <si>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</si>
  <si>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</si>
  <si>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</si>
  <si>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</si>
  <si>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</si>
  <si>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</si>
  <si>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</si>
  <si>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</si>
  <si>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</si>
  <si>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</si>
  <si>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</si>
  <si>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</si>
  <si>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</si>
  <si>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</si>
  <si>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</si>
  <si>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</si>
  <si>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</si>
  <si>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</si>
  <si>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</si>
  <si>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</si>
  <si>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</si>
  <si>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</si>
  <si>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</si>
  <si>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</si>
  <si>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</si>
  <si>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</si>
  <si>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</si>
  <si>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</si>
  <si>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</si>
  <si>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</si>
  <si>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</si>
  <si>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</si>
  <si>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</si>
  <si>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</si>
  <si>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</si>
  <si>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</si>
  <si>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</si>
  <si>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</si>
  <si>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</si>
  <si>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</si>
  <si>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</si>
  <si>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</si>
  <si>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</si>
  <si>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</si>
  <si>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</si>
  <si>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</si>
  <si>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</si>
  <si>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</si>
  <si>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</si>
  <si>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</si>
  <si>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</si>
  <si>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</si>
  <si>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</si>
  <si>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</si>
  <si>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</si>
  <si>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</si>
  <si>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</si>
  <si>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</si>
  <si>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</si>
  <si>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</si>
  <si>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</si>
  <si>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</si>
  <si>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</si>
  <si>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</si>
  <si>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</si>
  <si>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</si>
  <si>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</si>
  <si>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</si>
  <si>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</si>
  <si>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</si>
  <si>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</si>
  <si>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</si>
  <si>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</si>
  <si>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</si>
  <si>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</si>
  <si>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</si>
  <si>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</si>
  <si>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</si>
  <si>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</si>
  <si>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</si>
  <si>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</si>
  <si>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</si>
  <si>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</si>
  <si>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</si>
  <si>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</si>
  <si>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</si>
  <si>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</si>
  <si>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</si>
  <si>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</si>
  <si>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</si>
  <si>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</si>
  <si>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</si>
  <si>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</si>
  <si>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</si>
  <si>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</si>
  <si>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</si>
  <si>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</si>
  <si>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</si>
  <si>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</si>
  <si>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</si>
  <si>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</si>
  <si>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</si>
  <si>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</si>
  <si>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</si>
  <si>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</si>
  <si>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</si>
  <si>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</si>
  <si>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</si>
  <si>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</si>
  <si>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</si>
  <si>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</si>
  <si>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</si>
  <si>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</si>
  <si>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</si>
  <si>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</si>
  <si>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</si>
  <si>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</si>
  <si>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</si>
  <si>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</si>
  <si>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</si>
  <si>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</si>
  <si>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</si>
  <si>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</si>
  <si>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</si>
  <si>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</si>
  <si>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</si>
  <si>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</si>
  <si>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</si>
  <si>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</si>
  <si>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</si>
  <si>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</si>
  <si>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</si>
  <si>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</si>
  <si>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</si>
  <si>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</si>
  <si>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</si>
  <si>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</si>
  <si>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</si>
  <si>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</si>
  <si>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</si>
  <si>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</si>
  <si>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</si>
  <si>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</si>
  <si>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</si>
  <si>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</si>
  <si>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</si>
  <si>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</si>
  <si>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</si>
  <si>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</si>
  <si>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</si>
  <si>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</si>
  <si>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</si>
  <si>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</si>
  <si>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</si>
  <si>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</si>
  <si>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</si>
  <si>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</si>
  <si>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</si>
  <si>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</si>
  <si>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</si>
  <si>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</si>
  <si>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</si>
  <si>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</si>
  <si>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</si>
  <si>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</si>
  <si>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</si>
  <si>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</si>
  <si>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</si>
  <si>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</si>
  <si>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</si>
  <si>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</si>
  <si>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</si>
  <si>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</si>
  <si>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</si>
  <si>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</si>
  <si>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</si>
  <si>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</si>
  <si>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</si>
  <si>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</si>
  <si>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</si>
  <si>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</si>
  <si>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</si>
  <si>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</si>
  <si>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</si>
  <si>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</si>
  <si>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</si>
  <si>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</si>
  <si>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</si>
  <si>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</si>
  <si>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</si>
  <si>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</si>
  <si>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</si>
  <si>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</si>
  <si>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</si>
  <si>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</si>
  <si>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</si>
  <si>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</si>
  <si>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</si>
  <si>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</si>
  <si>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</si>
  <si>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</si>
  <si>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</si>
  <si>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</si>
  <si>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</si>
  <si>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</si>
  <si>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</si>
  <si>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</si>
  <si>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</si>
  <si>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</si>
  <si>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</si>
  <si>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</si>
  <si>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</si>
  <si>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</si>
  <si>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</si>
  <si>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</si>
  <si>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</si>
  <si>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</si>
  <si>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</si>
  <si>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</si>
  <si>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</si>
  <si>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</si>
  <si>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</si>
  <si>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</si>
  <si>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</si>
  <si>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</si>
  <si>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</si>
  <si>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</si>
  <si>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</si>
  <si>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</si>
  <si>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</si>
  <si>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</si>
  <si>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</si>
  <si>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</si>
  <si>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</si>
  <si>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</si>
  <si>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</si>
  <si>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</si>
  <si>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</si>
  <si>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</si>
  <si>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</si>
  <si>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</si>
  <si>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</si>
  <si>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</si>
  <si>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</si>
  <si>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</si>
  <si>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</si>
  <si>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</si>
  <si>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</si>
  <si>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</si>
  <si>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</si>
  <si>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</si>
  <si>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</si>
  <si>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</si>
  <si>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</si>
  <si>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</si>
  <si>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</si>
  <si>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</si>
  <si>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</si>
  <si>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</si>
  <si>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</si>
  <si>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</si>
  <si>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</si>
  <si>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</si>
  <si>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</si>
  <si>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</si>
  <si>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</si>
  <si>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</si>
  <si>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</si>
  <si>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</si>
  <si>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</si>
  <si>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</si>
  <si>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</si>
  <si>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</si>
  <si>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</si>
  <si>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</si>
  <si>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</si>
  <si>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</si>
  <si>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</si>
  <si>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</si>
  <si>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</si>
  <si>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</si>
  <si>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</si>
  <si>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</si>
  <si>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</si>
  <si>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</si>
  <si>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</si>
  <si>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</si>
  <si>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</si>
  <si>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</si>
  <si>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</si>
  <si>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</si>
  <si>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</si>
  <si>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</si>
  <si>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</si>
  <si>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</si>
  <si>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</si>
  <si>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</si>
  <si>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</si>
  <si>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</si>
  <si>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</si>
  <si>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</si>
  <si>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</si>
  <si>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</si>
  <si>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</si>
  <si>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</si>
  <si>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</si>
  <si>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</si>
  <si>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</si>
  <si>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</si>
  <si>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</si>
  <si>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</si>
  <si>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</si>
  <si>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</si>
  <si>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</si>
  <si>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</si>
  <si>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</si>
  <si>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</si>
  <si>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</si>
  <si>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</si>
  <si>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</si>
  <si>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</si>
  <si>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</si>
  <si>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</si>
  <si>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</si>
  <si>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</si>
  <si>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</si>
  <si>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</si>
  <si>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</si>
  <si>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</si>
  <si>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</si>
  <si>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</si>
  <si>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</si>
  <si>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</si>
  <si>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</si>
  <si>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</si>
  <si>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</si>
  <si>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</si>
  <si>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</si>
  <si>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</si>
  <si>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</si>
  <si>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</si>
  <si>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</si>
  <si>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</si>
  <si>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</si>
  <si>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</si>
  <si>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</si>
  <si>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</si>
  <si>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</si>
  <si>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</si>
  <si>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</si>
  <si>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</si>
  <si>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</si>
  <si>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</si>
  <si>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</si>
  <si>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</si>
  <si>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</si>
  <si>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</si>
  <si>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</si>
  <si>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</si>
  <si>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</si>
  <si>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</si>
  <si>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</si>
  <si>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</si>
  <si>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</si>
  <si>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</si>
  <si>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</si>
  <si>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</si>
  <si>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</si>
  <si>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</si>
  <si>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</si>
  <si>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</si>
  <si>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</si>
  <si>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</si>
  <si>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</si>
  <si>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</si>
  <si>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</si>
  <si>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</si>
  <si>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</si>
  <si>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</si>
  <si>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</si>
  <si>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</si>
  <si>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</si>
  <si>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</si>
  <si>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</si>
  <si>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</si>
  <si>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</si>
  <si>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</si>
  <si>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</si>
  <si>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</si>
  <si>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</si>
  <si>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</si>
  <si>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</si>
  <si>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</si>
  <si>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</si>
  <si>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</si>
  <si>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</si>
  <si>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</si>
  <si>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</si>
  <si>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</si>
  <si>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</si>
  <si>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</si>
  <si>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</si>
  <si>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</si>
  <si>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</si>
  <si>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</si>
  <si>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</si>
  <si>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</si>
  <si>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</si>
  <si>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</si>
  <si>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</si>
  <si>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</si>
  <si>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</si>
  <si>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</si>
  <si>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</si>
  <si>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</si>
  <si>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</si>
  <si>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</si>
  <si>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</si>
  <si>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</si>
  <si>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</si>
  <si>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</si>
  <si>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</si>
  <si>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</si>
  <si>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</si>
  <si>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</si>
  <si>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</si>
  <si>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</si>
  <si>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</si>
  <si>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</si>
  <si>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</si>
  <si>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</si>
  <si>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</si>
  <si>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</si>
  <si>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</si>
  <si>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</si>
  <si>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</si>
  <si>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</si>
  <si>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</si>
  <si>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</si>
  <si>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</si>
  <si>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</si>
  <si>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</si>
  <si>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</si>
  <si>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</si>
  <si>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</si>
  <si>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</si>
  <si>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</si>
  <si>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</si>
  <si>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</si>
  <si>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</si>
  <si>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</si>
  <si>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</si>
  <si>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</si>
  <si>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</si>
  <si>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</si>
  <si>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</si>
  <si>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</si>
  <si>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</si>
  <si>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</si>
  <si>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</si>
  <si>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</si>
  <si>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</si>
  <si>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</si>
  <si>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</si>
  <si>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</si>
  <si>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</si>
  <si>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</si>
  <si>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</si>
  <si>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</si>
  <si>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</si>
  <si>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</si>
  <si>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</si>
  <si>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</si>
  <si>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</si>
  <si>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</si>
  <si>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</si>
  <si>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</si>
  <si>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</si>
  <si>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</si>
  <si>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</si>
  <si>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</si>
  <si>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</si>
  <si>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</si>
  <si>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</si>
  <si>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</si>
  <si>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</si>
  <si>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</si>
  <si>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</si>
  <si>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</si>
  <si>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</si>
  <si>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</si>
  <si>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</si>
  <si>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</si>
  <si>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</si>
  <si>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</si>
  <si>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</si>
  <si>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</si>
  <si>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</si>
  <si>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</si>
  <si>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</si>
  <si>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</si>
  <si>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</si>
  <si>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</si>
  <si>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</si>
  <si>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</si>
  <si>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</si>
  <si>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</si>
  <si>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</si>
  <si>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</si>
  <si>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</si>
  <si>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</si>
  <si>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</si>
  <si>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</si>
  <si>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</si>
  <si>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</si>
  <si>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</si>
  <si>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</si>
  <si>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</si>
  <si>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</si>
  <si>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</si>
  <si>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</si>
  <si>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</si>
  <si>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</si>
  <si>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</si>
  <si>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</si>
  <si>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</si>
  <si>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</si>
  <si>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</si>
  <si>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</si>
  <si>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</si>
  <si>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</si>
  <si>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</si>
  <si>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</si>
  <si>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</si>
  <si>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</si>
  <si>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</si>
  <si>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</si>
  <si>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</si>
  <si>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</si>
  <si>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</si>
  <si>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</si>
  <si>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</si>
  <si>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</si>
  <si>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</si>
  <si>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</si>
  <si>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</si>
  <si>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</si>
  <si>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</si>
  <si>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</si>
  <si>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</si>
  <si>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</si>
  <si>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</si>
  <si>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</si>
  <si>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</si>
  <si>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</si>
  <si>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</si>
  <si>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</si>
  <si>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</si>
  <si>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</si>
  <si>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</si>
  <si>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</si>
  <si>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</si>
  <si>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</si>
  <si>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</si>
  <si>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</si>
  <si>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</si>
  <si>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</si>
  <si>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</si>
  <si>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</si>
  <si>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</si>
  <si>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</si>
  <si>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</si>
  <si>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</si>
  <si>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</si>
  <si>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</si>
  <si>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</si>
  <si>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</si>
  <si>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</si>
  <si>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</si>
  <si>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</si>
  <si>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</si>
  <si>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</si>
  <si>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</si>
  <si>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</si>
  <si>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</si>
  <si>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</si>
  <si>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</si>
  <si>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</si>
  <si>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</si>
  <si>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</si>
  <si>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</si>
  <si>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</si>
  <si>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</si>
  <si>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</si>
  <si>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</si>
  <si>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</si>
  <si>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</si>
  <si>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</si>
  <si>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</si>
  <si>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</si>
  <si>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</si>
  <si>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</si>
  <si>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</si>
  <si>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</si>
  <si>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</si>
  <si>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</si>
  <si>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</si>
  <si>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</si>
  <si>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</si>
  <si>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</si>
  <si>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</si>
  <si>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</si>
  <si>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</si>
  <si>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</si>
  <si>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</si>
  <si>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</si>
  <si>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</si>
  <si>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</si>
  <si>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</si>
  <si>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</si>
  <si>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</si>
  <si>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</si>
  <si>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</si>
  <si>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</si>
  <si>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</si>
  <si>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</si>
  <si>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</si>
  <si>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</si>
  <si>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</si>
  <si>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</si>
  <si>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</si>
  <si>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</si>
  <si>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</si>
  <si>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</si>
  <si>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</si>
  <si>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</si>
  <si>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</si>
  <si>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</si>
  <si>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</si>
  <si>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</si>
  <si>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</si>
  <si>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</si>
  <si>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</si>
  <si>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</si>
  <si>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</si>
  <si>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</si>
  <si>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</si>
  <si>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</si>
  <si>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</si>
  <si>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</si>
  <si>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</si>
  <si>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</si>
  <si>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</si>
  <si>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</si>
  <si>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</si>
  <si>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</si>
  <si>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</si>
  <si>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</si>
  <si>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</si>
  <si>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</si>
  <si>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</si>
  <si>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</si>
  <si>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</si>
  <si>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</si>
  <si>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</si>
  <si>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</si>
  <si>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</si>
  <si>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</si>
  <si>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</si>
  <si>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</si>
  <si>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</si>
  <si>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</si>
  <si>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</si>
  <si>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</si>
  <si>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</si>
  <si>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</si>
  <si>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</si>
  <si>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</si>
  <si>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</si>
  <si>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</si>
  <si>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</si>
  <si>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</si>
  <si>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</si>
  <si>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</si>
  <si>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</si>
  <si>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</si>
  <si>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</si>
  <si>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</si>
  <si>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</si>
  <si>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</si>
  <si>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</si>
  <si>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</si>
  <si>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</si>
  <si>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</si>
  <si>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</si>
  <si>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</si>
  <si>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</si>
  <si>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</si>
  <si>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</si>
  <si>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</si>
  <si>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</si>
  <si>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</si>
  <si>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</si>
  <si>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</si>
  <si>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</si>
  <si>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</si>
  <si>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</si>
  <si>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</si>
  <si>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</si>
  <si>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</si>
  <si>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</si>
  <si>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</si>
  <si>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</si>
  <si>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</si>
  <si>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</si>
  <si>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</si>
  <si>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</si>
  <si>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</si>
  <si>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</si>
  <si>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</si>
  <si>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</si>
  <si>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</si>
  <si>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</si>
  <si>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</si>
  <si>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</si>
  <si>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</si>
  <si>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</si>
  <si>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</si>
  <si>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</si>
  <si>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</si>
  <si>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</si>
  <si>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</si>
  <si>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</si>
  <si>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</si>
  <si>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</si>
  <si>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</si>
  <si>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</si>
  <si>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</si>
  <si>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</si>
  <si>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</si>
  <si>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</si>
  <si>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</si>
  <si>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</si>
  <si>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</si>
  <si>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</si>
  <si>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</si>
  <si>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</si>
  <si>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</si>
  <si>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</si>
  <si>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</si>
  <si>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</si>
  <si>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</si>
  <si>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</si>
  <si>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</si>
  <si>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</si>
  <si>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</si>
  <si>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</si>
  <si>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</si>
  <si>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</si>
  <si>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</si>
  <si>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</si>
  <si>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</si>
  <si>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</si>
  <si>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</si>
  <si>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</si>
  <si>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</si>
  <si>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</si>
  <si>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</si>
  <si>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</si>
  <si>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</si>
  <si>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</si>
  <si>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</si>
  <si>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</si>
  <si>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</si>
  <si>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</si>
  <si>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</si>
  <si>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</si>
  <si>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</si>
  <si>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</si>
  <si>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</si>
  <si>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</si>
  <si>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</si>
  <si>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</si>
  <si>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</si>
  <si>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</si>
  <si>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</si>
  <si>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</si>
  <si>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</si>
  <si>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</si>
  <si>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</si>
  <si>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</si>
  <si>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</si>
  <si>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</si>
  <si>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</si>
  <si>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</si>
  <si>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</si>
  <si>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</si>
  <si>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</si>
  <si>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</si>
  <si>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</si>
  <si>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</si>
  <si>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</si>
  <si>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</si>
  <si>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</si>
  <si>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</si>
  <si>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</si>
  <si>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</si>
  <si>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</si>
  <si>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</si>
  <si>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</si>
  <si>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</si>
  <si>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</si>
  <si>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</si>
  <si>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</si>
  <si>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</si>
  <si>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</si>
  <si>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</si>
  <si>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</si>
  <si>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</si>
  <si>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</si>
  <si>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</si>
  <si>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</si>
  <si>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</si>
  <si>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</si>
  <si>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</si>
  <si>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</si>
  <si>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</si>
  <si>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</si>
  <si>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</si>
  <si>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</si>
  <si>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</si>
  <si>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</si>
  <si>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</si>
  <si>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</si>
  <si>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</si>
  <si>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</si>
  <si>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</si>
  <si>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</si>
  <si>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</si>
  <si>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</si>
  <si>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</si>
  <si>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</si>
  <si>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</si>
  <si>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</si>
  <si>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</si>
  <si>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</si>
  <si>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</si>
  <si>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</si>
  <si>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</si>
  <si>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</si>
  <si>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</si>
  <si>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</si>
  <si>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</si>
  <si>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</si>
  <si>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</si>
  <si>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</si>
  <si>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</si>
  <si>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</si>
  <si>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</si>
  <si>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</si>
  <si>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</si>
  <si>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</si>
  <si>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</si>
  <si>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</si>
  <si>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</si>
  <si>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</si>
  <si>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</si>
  <si>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</si>
  <si>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</si>
  <si>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</si>
  <si>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</si>
  <si>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</si>
  <si>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</si>
  <si>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</si>
  <si>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</si>
  <si>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</si>
  <si>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</si>
  <si>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</si>
  <si>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</si>
  <si>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</si>
  <si>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</si>
  <si>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</si>
  <si>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</si>
  <si>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</si>
  <si>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</si>
  <si>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</si>
  <si>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</si>
  <si>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</si>
  <si>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</si>
  <si>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</si>
  <si>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</si>
  <si>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</si>
  <si>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</si>
  <si>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</si>
  <si>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</si>
  <si>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</si>
  <si>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</si>
  <si>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</si>
  <si>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</si>
  <si>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</si>
  <si>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</si>
  <si>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</si>
  <si>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</si>
  <si>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</si>
  <si>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</si>
  <si>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</si>
  <si>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</si>
  <si>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</si>
  <si>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</si>
  <si>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</si>
  <si>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</si>
  <si>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</si>
  <si>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</si>
  <si>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</si>
  <si>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</si>
  <si>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</si>
  <si>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</si>
  <si>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</si>
  <si>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</si>
  <si>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</si>
  <si>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</si>
  <si>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</si>
  <si>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</si>
  <si>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</si>
  <si>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</si>
  <si>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</si>
  <si>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</si>
  <si>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</si>
  <si>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</si>
  <si>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</si>
  <si>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</si>
  <si>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</si>
  <si>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</si>
  <si>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</si>
  <si>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</si>
  <si>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</si>
  <si>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</si>
  <si>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</si>
  <si>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</si>
  <si>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</si>
  <si>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</si>
  <si>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</si>
  <si>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</si>
  <si>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</si>
  <si>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</si>
  <si>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</si>
  <si>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</si>
  <si>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</si>
  <si>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</si>
  <si>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</si>
  <si>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</si>
  <si>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</si>
  <si>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</si>
  <si>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</si>
  <si>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</si>
  <si>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</si>
  <si>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</si>
  <si>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</si>
  <si>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</si>
  <si>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</si>
  <si>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</si>
  <si>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</si>
  <si>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</si>
  <si>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</si>
  <si>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</si>
  <si>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</si>
  <si>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</si>
  <si>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</si>
  <si>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</si>
  <si>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</si>
  <si>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</si>
  <si>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</si>
  <si>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</si>
  <si>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</si>
  <si>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</si>
  <si>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</si>
  <si>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</si>
  <si>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</si>
  <si>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</si>
  <si>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</si>
  <si>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</si>
  <si>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</si>
  <si>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</si>
  <si>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</si>
  <si>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</si>
  <si>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</si>
  <si>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</si>
  <si>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</si>
  <si>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</si>
  <si>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</si>
  <si>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</si>
  <si>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</si>
  <si>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</si>
  <si>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</si>
  <si>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</si>
  <si>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</si>
  <si>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</si>
  <si>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</si>
  <si>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</si>
  <si>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</si>
  <si>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</si>
  <si>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</si>
  <si>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</si>
  <si>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</si>
  <si>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</si>
  <si>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</si>
  <si>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</si>
  <si>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</si>
  <si>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</si>
  <si>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</si>
  <si>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</si>
  <si>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</si>
  <si>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</si>
  <si>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</si>
  <si>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</si>
  <si>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</si>
  <si>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</si>
  <si>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</si>
  <si>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</si>
  <si>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</si>
  <si>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</si>
  <si>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</si>
  <si>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</si>
  <si>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</si>
  <si>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</si>
  <si>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</si>
  <si>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</si>
  <si>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</si>
  <si>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</si>
  <si>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</si>
  <si>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</si>
  <si>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</si>
  <si>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</si>
  <si>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</si>
  <si>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</si>
  <si>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</si>
  <si>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</si>
  <si>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</si>
  <si>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</si>
  <si>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</si>
  <si>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</si>
  <si>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</si>
  <si>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</si>
  <si>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</si>
  <si>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</si>
  <si>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</si>
  <si>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</si>
  <si>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</si>
  <si>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</si>
  <si>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</si>
  <si>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</si>
  <si>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</si>
  <si>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</si>
  <si>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</si>
  <si>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</si>
  <si>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</si>
  <si>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</si>
  <si>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</si>
  <si>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</si>
  <si>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</si>
  <si>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</si>
  <si>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</si>
  <si>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</si>
  <si>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</si>
  <si>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</si>
  <si>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</si>
  <si>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</si>
  <si>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</si>
  <si>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</si>
  <si>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</si>
  <si>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</si>
  <si>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</si>
  <si>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</si>
  <si>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</si>
  <si>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</si>
  <si>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</si>
  <si>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</si>
  <si>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</si>
  <si>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</si>
  <si>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</si>
  <si>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</si>
  <si>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</si>
  <si>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</si>
  <si>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</si>
  <si>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</si>
  <si>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</si>
  <si>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</si>
  <si>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</si>
  <si>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</si>
  <si>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</si>
  <si>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</si>
  <si>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</si>
  <si>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</si>
  <si>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</si>
  <si>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</si>
  <si>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</si>
  <si>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</si>
  <si>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</si>
  <si>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</si>
  <si>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</si>
  <si>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</si>
  <si>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</si>
  <si>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</si>
  <si>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</si>
  <si>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</si>
  <si>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</si>
  <si>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</si>
  <si>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</si>
  <si>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</si>
  <si>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</si>
  <si>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</si>
  <si>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</si>
  <si>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</si>
  <si>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</si>
  <si>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</si>
  <si>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</si>
  <si>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</si>
  <si>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</si>
  <si>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</si>
  <si>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</si>
  <si>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</si>
  <si>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</si>
  <si>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</si>
  <si>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</si>
  <si>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</si>
  <si>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</si>
  <si>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</si>
  <si>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</si>
  <si>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</si>
  <si>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</si>
  <si>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</si>
  <si>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</si>
  <si>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</si>
  <si>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</si>
  <si>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</si>
  <si>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</si>
  <si>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</si>
  <si>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</si>
  <si>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</si>
  <si>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</si>
  <si>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</si>
  <si>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</si>
  <si>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</si>
  <si>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</si>
  <si>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</si>
  <si>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</si>
  <si>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</si>
  <si>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</si>
  <si>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</si>
  <si>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</si>
  <si>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</si>
  <si>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</si>
  <si>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</si>
  <si>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</si>
  <si>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</si>
  <si>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</si>
  <si>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</si>
  <si>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</si>
  <si>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</si>
  <si>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</si>
  <si>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</si>
  <si>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</si>
  <si>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</si>
  <si>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</si>
  <si>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</si>
  <si>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</si>
  <si>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</si>
  <si>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</si>
  <si>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</si>
  <si>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</si>
  <si>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</si>
  <si>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</si>
  <si>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</si>
  <si>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</si>
  <si>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</si>
  <si>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</si>
  <si>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</si>
  <si>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</si>
  <si>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</si>
  <si>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</si>
  <si>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</si>
  <si>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</si>
  <si>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</si>
  <si>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</si>
  <si>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</si>
  <si>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</si>
  <si>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</si>
  <si>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</si>
  <si>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</si>
  <si>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</si>
  <si>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</si>
  <si>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</si>
  <si>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</si>
  <si>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</si>
  <si>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</si>
  <si>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</si>
  <si>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</si>
  <si>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</si>
  <si>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</si>
  <si>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</si>
  <si>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</si>
  <si>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</si>
  <si>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</si>
  <si>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</si>
  <si>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</si>
  <si>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</si>
  <si>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</si>
  <si>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</si>
  <si>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</si>
  <si>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</si>
  <si>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</si>
  <si>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</si>
  <si>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</si>
  <si>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</si>
  <si>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</si>
  <si>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</si>
  <si>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</si>
  <si>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</si>
  <si>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</si>
  <si>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</si>
  <si>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</si>
  <si>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</si>
  <si>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</si>
  <si>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</si>
  <si>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</si>
  <si>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</si>
  <si>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</si>
  <si>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</si>
  <si>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</si>
  <si>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</si>
  <si>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</si>
  <si>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</si>
  <si>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</si>
  <si>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</si>
  <si>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</si>
  <si>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</si>
  <si>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</si>
  <si>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</si>
  <si>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</si>
  <si>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</si>
  <si>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</si>
  <si>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</si>
  <si>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</si>
  <si>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</si>
  <si>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</si>
  <si>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</si>
  <si>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</si>
  <si>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</si>
  <si>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</si>
  <si>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</si>
  <si>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</si>
  <si>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</si>
  <si>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</si>
  <si>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</si>
  <si>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</si>
  <si>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</si>
  <si>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</si>
  <si>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</si>
  <si>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</si>
  <si>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</si>
  <si>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</si>
  <si>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</si>
  <si>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</si>
  <si>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</si>
  <si>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</si>
  <si>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</si>
  <si>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</si>
  <si>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</si>
  <si>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</si>
  <si>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</si>
  <si>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</si>
  <si>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</si>
  <si>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</si>
  <si>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</si>
  <si>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</si>
  <si>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</si>
  <si>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</si>
  <si>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</si>
  <si>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</si>
  <si>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</si>
  <si>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</si>
  <si>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</si>
  <si>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</si>
  <si>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</si>
  <si>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</si>
  <si>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</si>
  <si>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</si>
  <si>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</si>
  <si>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</si>
  <si>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</si>
  <si>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</si>
  <si>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</si>
  <si>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</si>
  <si>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</si>
  <si>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</si>
  <si>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</si>
  <si>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</si>
  <si>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</si>
  <si>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</si>
  <si>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</si>
  <si>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</si>
  <si>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</si>
  <si>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</si>
  <si>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</si>
  <si>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</si>
  <si>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</si>
  <si>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</si>
  <si>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</si>
  <si>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</si>
  <si>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</si>
  <si>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</si>
  <si>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</si>
  <si>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</si>
  <si>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</si>
  <si>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</si>
  <si>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</si>
  <si>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</si>
  <si>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</si>
  <si>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</si>
  <si>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</si>
  <si>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</si>
  <si>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</si>
  <si>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</si>
  <si>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</si>
  <si>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</si>
  <si>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</si>
  <si>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</si>
  <si>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</si>
  <si>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</si>
  <si>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</si>
  <si>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</si>
  <si>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</si>
  <si>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</si>
  <si>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</si>
  <si>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</si>
  <si>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</si>
  <si>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</si>
  <si>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</si>
  <si>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</si>
  <si>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</si>
  <si>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</si>
  <si>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</si>
  <si>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</si>
  <si>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</si>
  <si>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</si>
  <si>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</si>
  <si>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</si>
  <si>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</si>
  <si>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</si>
  <si>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</si>
  <si>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</si>
  <si>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</si>
  <si>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</si>
  <si>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</si>
  <si>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</si>
  <si>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</si>
  <si>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</si>
  <si>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</si>
  <si>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</si>
  <si>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</si>
  <si>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</si>
  <si>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</si>
  <si>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</si>
  <si>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</si>
  <si>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</si>
  <si>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</si>
  <si>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</si>
  <si>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</si>
  <si>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</si>
  <si>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</si>
  <si>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</si>
  <si>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</si>
  <si>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</si>
  <si>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</si>
  <si>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</si>
  <si>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</si>
  <si>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</si>
  <si>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</si>
  <si>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</si>
  <si>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</si>
  <si>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</si>
  <si>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</si>
  <si>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</si>
  <si>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</si>
  <si>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</si>
  <si>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</si>
  <si>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</si>
  <si>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</si>
  <si>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</si>
  <si>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</si>
  <si>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</si>
  <si>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</si>
  <si>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</si>
  <si>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</si>
  <si>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</si>
  <si>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</si>
  <si>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</si>
  <si>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</si>
  <si>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</si>
  <si>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</si>
  <si>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</si>
  <si>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</si>
  <si>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</si>
  <si>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</si>
  <si>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</si>
  <si>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</si>
  <si>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</si>
  <si>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</si>
  <si>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</si>
  <si>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</si>
  <si>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</si>
  <si>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</si>
  <si>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</si>
  <si>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</si>
  <si>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</si>
  <si>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</si>
  <si>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</si>
  <si>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</si>
  <si>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</si>
  <si>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</si>
  <si>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</si>
  <si>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</si>
  <si>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</si>
  <si>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</si>
  <si>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</si>
  <si>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</si>
  <si>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</si>
  <si>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</si>
  <si>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</si>
  <si>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</si>
  <si>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</si>
  <si>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</si>
  <si>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</si>
  <si>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</si>
  <si>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</si>
  <si>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</si>
  <si>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</si>
  <si>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</si>
  <si>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</si>
  <si>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</si>
  <si>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</si>
  <si>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</si>
  <si>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</si>
  <si>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</si>
  <si>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</si>
  <si>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</si>
  <si>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</si>
  <si>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</si>
  <si>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</si>
  <si>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</si>
  <si>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</si>
  <si>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</si>
  <si>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</si>
  <si>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</si>
  <si>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</si>
  <si>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</si>
  <si>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</si>
  <si>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</si>
  <si>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</si>
  <si>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</si>
  <si>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</si>
  <si>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</si>
  <si>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</si>
  <si>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</si>
  <si>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</si>
  <si>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</si>
  <si>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</si>
  <si>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</si>
  <si>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</si>
  <si>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</si>
  <si>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</si>
  <si>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</si>
  <si>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</si>
  <si>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</si>
  <si>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</si>
  <si>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</si>
  <si>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</si>
  <si>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</si>
  <si>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</si>
  <si>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</si>
  <si>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</si>
  <si>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</si>
  <si>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</si>
  <si>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</si>
  <si>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</si>
  <si>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</si>
  <si>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</si>
  <si>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</si>
  <si>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</si>
  <si>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</si>
  <si>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</si>
  <si>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</si>
  <si>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</si>
  <si>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</si>
  <si>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</si>
  <si>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</si>
  <si>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</si>
  <si>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</si>
  <si>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</si>
  <si>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</si>
  <si>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</si>
  <si>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</si>
  <si>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</si>
  <si>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</si>
  <si>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</si>
  <si>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</si>
  <si>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</si>
  <si>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</si>
  <si>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</si>
  <si>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</si>
  <si>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</si>
  <si>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</si>
  <si>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</si>
  <si>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</si>
  <si>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</si>
  <si>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</si>
  <si>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</si>
  <si>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</si>
  <si>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</si>
  <si>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</si>
  <si>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</si>
  <si>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</si>
  <si>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</si>
  <si>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</si>
  <si>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</si>
  <si>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</si>
  <si>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</si>
  <si>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</si>
  <si>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</si>
  <si>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</si>
  <si>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</si>
  <si>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</si>
  <si>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</si>
  <si>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</si>
  <si>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</si>
  <si>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</si>
  <si>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</si>
  <si>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</si>
  <si>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</si>
  <si>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</si>
  <si>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</si>
  <si>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</si>
  <si>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</si>
  <si>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</si>
  <si>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</si>
  <si>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</si>
  <si>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</si>
  <si>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</si>
  <si>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</si>
  <si>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</si>
  <si>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</si>
  <si>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</si>
  <si>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</si>
  <si>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</si>
  <si>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</si>
  <si>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</si>
  <si>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</si>
  <si>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</si>
  <si>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</si>
  <si>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</si>
  <si>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</si>
  <si>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</si>
  <si>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</si>
  <si>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</si>
  <si>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</si>
  <si>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</si>
  <si>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</si>
  <si>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</si>
  <si>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</si>
  <si>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</si>
  <si>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</si>
  <si>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</si>
  <si>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</si>
  <si>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</si>
  <si>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</si>
  <si>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</si>
  <si>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</si>
  <si>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</si>
  <si>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</si>
  <si>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</si>
  <si>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</si>
  <si>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</si>
  <si>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</si>
  <si>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</si>
  <si>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</si>
  <si>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</si>
  <si>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</si>
  <si>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</si>
  <si>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</si>
  <si>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</si>
  <si>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</si>
  <si>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</si>
  <si>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</si>
  <si>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</si>
  <si>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</si>
  <si>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</si>
  <si>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</si>
  <si>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</si>
  <si>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</si>
  <si>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</si>
  <si>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</si>
  <si>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</si>
  <si>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</si>
  <si>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</si>
  <si>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</si>
  <si>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</si>
  <si>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</si>
  <si>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</si>
  <si>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</si>
  <si>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</si>
  <si>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</si>
  <si>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</si>
  <si>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</si>
  <si>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</si>
  <si>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</si>
  <si>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</si>
  <si>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</si>
  <si>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</si>
  <si>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</si>
  <si>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</si>
  <si>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</si>
  <si>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</si>
  <si>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</si>
  <si>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</si>
  <si>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</si>
  <si>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</si>
  <si>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</si>
  <si>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</si>
  <si>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</si>
  <si>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</si>
  <si>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</si>
  <si>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</si>
  <si>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</si>
  <si>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</si>
  <si>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</si>
  <si>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</si>
  <si>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</si>
  <si>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</si>
  <si>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</si>
  <si>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</si>
  <si>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</si>
  <si>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</si>
  <si>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</si>
  <si>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</si>
  <si>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</si>
  <si>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</si>
  <si>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</si>
  <si>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</si>
  <si>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</si>
  <si>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</si>
  <si>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</si>
  <si>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</si>
  <si>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</si>
  <si>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</si>
  <si>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</si>
  <si>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</si>
  <si>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</si>
  <si>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</si>
  <si>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</si>
  <si>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</si>
  <si>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</si>
  <si>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</si>
  <si>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</si>
  <si>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</si>
  <si>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</si>
  <si>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</si>
  <si>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</si>
  <si>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</si>
  <si>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</si>
  <si>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</si>
  <si>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</si>
  <si>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</si>
  <si>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</si>
  <si>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</si>
  <si>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</si>
  <si>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</si>
  <si>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</si>
  <si>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</si>
  <si>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</si>
  <si>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</si>
  <si>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</si>
  <si>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</si>
  <si>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</si>
  <si>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</si>
  <si>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</si>
  <si>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</si>
  <si>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</si>
  <si>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</si>
  <si>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</si>
  <si>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</si>
  <si>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</si>
  <si>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</si>
  <si>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</si>
  <si>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</si>
  <si>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</si>
  <si>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</si>
  <si>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</si>
  <si>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</si>
  <si>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</si>
  <si>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</si>
  <si>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</si>
  <si>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</si>
  <si>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</si>
  <si>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</si>
  <si>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</si>
  <si>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</si>
  <si>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</si>
  <si>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</si>
  <si>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</si>
  <si>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</si>
  <si>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</si>
  <si>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</si>
  <si>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</si>
  <si>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</si>
  <si>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</si>
  <si>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</si>
  <si>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</si>
  <si>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</si>
  <si>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</si>
  <si>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</si>
  <si>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</si>
  <si>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</si>
  <si>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</si>
  <si>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</si>
  <si>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</si>
  <si>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</si>
  <si>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</si>
  <si>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</si>
  <si>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</si>
  <si>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</si>
  <si>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</si>
  <si>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</si>
  <si>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</si>
  <si>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</si>
  <si>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</si>
  <si>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</si>
  <si>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</si>
  <si>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</si>
  <si>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</si>
  <si>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</si>
  <si>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</si>
  <si>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</si>
  <si>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</si>
  <si>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</si>
  <si>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</si>
  <si>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</si>
  <si>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</si>
  <si>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</si>
  <si>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</si>
  <si>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</si>
  <si>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</si>
  <si>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</si>
  <si>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</si>
  <si>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</si>
  <si>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</si>
  <si>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</si>
  <si>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</si>
  <si>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</si>
  <si>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</si>
  <si>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</si>
  <si>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</si>
  <si>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</si>
  <si>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</si>
  <si>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</si>
  <si>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</si>
  <si>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</si>
  <si>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</si>
  <si>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</si>
  <si>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</si>
  <si>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</si>
  <si>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</si>
  <si>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</si>
  <si>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</si>
  <si>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</si>
  <si>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</si>
  <si>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</si>
  <si>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</si>
  <si>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</si>
  <si>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</si>
  <si>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</si>
  <si>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</si>
  <si>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</si>
  <si>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</si>
  <si>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</si>
  <si>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</si>
  <si>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</si>
  <si>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</si>
  <si>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</si>
  <si>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</si>
  <si>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</si>
  <si>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</si>
  <si>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</si>
  <si>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</si>
  <si>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</si>
  <si>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</si>
  <si>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</si>
  <si>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</si>
  <si>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</si>
  <si>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</si>
  <si>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</si>
  <si>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</si>
  <si>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</si>
  <si>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</si>
  <si>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</si>
  <si>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</si>
  <si>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</si>
  <si>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</si>
  <si>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</si>
  <si>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</si>
  <si>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</si>
  <si>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</si>
  <si>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</si>
  <si>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</si>
  <si>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</si>
  <si>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</si>
  <si>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</si>
  <si>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</si>
  <si>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</si>
  <si>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</si>
  <si>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</si>
  <si>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</si>
  <si>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</si>
  <si>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</si>
  <si>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</si>
  <si>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</si>
  <si>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</si>
  <si>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</si>
  <si>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</si>
  <si>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</si>
  <si>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</si>
  <si>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</si>
  <si>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</si>
  <si>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</si>
  <si>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</si>
  <si>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</si>
  <si>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</si>
  <si>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</si>
  <si>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</si>
  <si>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</si>
  <si>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</si>
  <si>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</si>
  <si>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</si>
  <si>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</si>
  <si>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</si>
  <si>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</si>
  <si>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</si>
  <si>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</si>
  <si>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</si>
  <si>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</si>
  <si>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</si>
  <si>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</si>
  <si>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</si>
  <si>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</si>
  <si>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</si>
  <si>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</si>
  <si>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</si>
  <si>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</si>
  <si>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</si>
  <si>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</si>
  <si>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</si>
  <si>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</si>
  <si>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</si>
  <si>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</si>
  <si>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</si>
  <si>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</si>
  <si>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</si>
  <si>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</si>
  <si>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</si>
  <si>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</si>
  <si>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</si>
  <si>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</si>
  <si>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</si>
  <si>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</si>
  <si>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</si>
  <si>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</si>
  <si>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</si>
  <si>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</si>
  <si>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</si>
  <si>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</si>
  <si>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</si>
  <si>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</si>
  <si>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</si>
  <si>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</si>
  <si>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</si>
  <si>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</si>
  <si>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</si>
  <si>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</si>
  <si>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</si>
  <si>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</si>
  <si>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</si>
  <si>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</si>
  <si>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</si>
  <si>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</si>
  <si>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</si>
  <si>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</si>
  <si>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</si>
  <si>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</si>
  <si>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</si>
  <si>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</si>
  <si>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</si>
  <si>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</si>
  <si>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</si>
  <si>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</si>
  <si>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</si>
  <si>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</si>
  <si>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</si>
  <si>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</si>
  <si>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</si>
  <si>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</si>
  <si>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</si>
  <si>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</si>
  <si>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</si>
  <si>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</si>
  <si>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</si>
  <si>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</si>
  <si>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</si>
  <si>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</si>
  <si>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</si>
  <si>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</si>
  <si>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</si>
  <si>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</si>
  <si>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</si>
  <si>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</si>
  <si>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</si>
  <si>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</si>
  <si>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</si>
  <si>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</si>
  <si>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</si>
  <si>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</si>
  <si>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</si>
  <si>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</si>
  <si>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</si>
  <si>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</si>
  <si>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</si>
  <si>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</si>
  <si>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</si>
  <si>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</si>
  <si>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</si>
  <si>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</si>
  <si>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</si>
  <si>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</si>
  <si>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</si>
  <si>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</si>
  <si>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</si>
  <si>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</si>
  <si>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</si>
  <si>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</si>
  <si>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</si>
  <si>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</si>
  <si>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</si>
  <si>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</si>
  <si>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</si>
  <si>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</si>
  <si>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</si>
  <si>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</si>
  <si>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</si>
  <si>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</si>
  <si>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</si>
  <si>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</si>
  <si>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</si>
  <si>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</si>
  <si>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</si>
  <si>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</si>
  <si>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</si>
  <si>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</si>
  <si>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</si>
  <si>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</si>
  <si>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</si>
  <si>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</si>
  <si>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</si>
  <si>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</si>
  <si>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</si>
  <si>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</si>
  <si>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</si>
  <si>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</si>
  <si>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</si>
  <si>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</si>
  <si>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</si>
  <si>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</si>
  <si>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</si>
  <si>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</si>
  <si>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</si>
  <si>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</si>
  <si>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</si>
  <si>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</si>
  <si>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</si>
  <si>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</si>
  <si>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</si>
  <si>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</si>
  <si>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</si>
  <si>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</si>
  <si>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</si>
  <si>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</si>
  <si>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</si>
  <si>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</si>
  <si>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</si>
  <si>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</si>
  <si>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</si>
  <si>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</si>
  <si>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</si>
  <si>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</si>
  <si>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</si>
  <si>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</si>
  <si>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</si>
  <si>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</si>
  <si>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</si>
  <si>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</si>
  <si>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</si>
  <si>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</si>
  <si>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</si>
  <si>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</si>
  <si>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</si>
  <si>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</si>
  <si>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</si>
  <si>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</si>
  <si>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</si>
  <si>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</si>
  <si>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</si>
  <si>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</si>
  <si>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</si>
  <si>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</si>
  <si>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</si>
  <si>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</si>
  <si>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</si>
  <si>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</si>
  <si>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</si>
  <si>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</si>
  <si>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</si>
  <si>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</si>
  <si>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</si>
  <si>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</si>
  <si>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</si>
  <si>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</si>
  <si>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</si>
  <si>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</si>
  <si>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</si>
  <si>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</si>
  <si>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</si>
  <si>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</si>
  <si>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</si>
  <si>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</si>
  <si>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</si>
  <si>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</si>
  <si>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</si>
  <si>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</si>
  <si>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</si>
  <si>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</si>
  <si>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</si>
  <si>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</si>
  <si>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</si>
  <si>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</si>
  <si>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</si>
  <si>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</si>
  <si>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</si>
  <si>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</si>
  <si>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</si>
  <si>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</si>
  <si>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</si>
  <si>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</si>
  <si>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</si>
  <si>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</si>
  <si>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</si>
  <si>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</si>
  <si>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</si>
  <si>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</si>
  <si>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</si>
  <si>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</si>
  <si>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</si>
  <si>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</si>
  <si>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</si>
  <si>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</si>
  <si>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</si>
  <si>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</si>
  <si>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</si>
  <si>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</si>
  <si>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</si>
  <si>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</si>
  <si>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</si>
  <si>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</si>
  <si>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</si>
  <si>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</si>
  <si>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</si>
  <si>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</si>
  <si>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</si>
  <si>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</si>
  <si>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</si>
  <si>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</si>
  <si>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</si>
  <si>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</si>
  <si>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</si>
  <si>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</si>
  <si>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</si>
  <si>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</si>
  <si>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</si>
  <si>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</si>
  <si>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</si>
  <si>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</si>
  <si>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</si>
  <si>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</si>
  <si>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</si>
  <si>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</si>
  <si>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</si>
  <si>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</si>
  <si>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</si>
  <si>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</si>
  <si>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</si>
  <si>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</si>
  <si>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</si>
  <si>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</si>
  <si>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</si>
  <si>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</si>
  <si>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</si>
  <si>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</si>
  <si>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</si>
  <si>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</si>
  <si>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</si>
  <si>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</si>
  <si>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</si>
  <si>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</si>
  <si>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</si>
  <si>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</si>
  <si>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</si>
  <si>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</si>
  <si>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</si>
  <si>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</si>
  <si>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</si>
  <si>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</si>
  <si>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</si>
  <si>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</si>
  <si>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</si>
  <si>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</si>
  <si>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</si>
  <si>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</si>
  <si>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</si>
  <si>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</si>
  <si>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</si>
  <si>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</si>
  <si>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</si>
  <si>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</si>
  <si>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</si>
  <si>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</si>
  <si>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</si>
  <si>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</si>
  <si>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</si>
  <si>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</si>
  <si>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</si>
  <si>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</si>
  <si>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</si>
  <si>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</si>
  <si>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</si>
  <si>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</si>
  <si>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</si>
  <si>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</si>
  <si>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</si>
  <si>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</si>
  <si>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</si>
  <si>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</si>
  <si>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</si>
  <si>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</si>
  <si>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</si>
  <si>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</si>
  <si>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</si>
  <si>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</si>
  <si>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</si>
  <si>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</si>
  <si>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</si>
  <si>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</si>
  <si>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</si>
  <si>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</si>
  <si>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</si>
  <si>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</si>
  <si>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</si>
  <si>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</si>
  <si>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</si>
  <si>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</si>
  <si>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</si>
  <si>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</si>
  <si>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</si>
  <si>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</si>
  <si>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</si>
  <si>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</si>
  <si>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</si>
  <si>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</si>
  <si>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</si>
  <si>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</si>
  <si>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</si>
  <si>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</si>
  <si>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</si>
  <si>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</si>
  <si>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</si>
  <si>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</si>
  <si>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</si>
  <si>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</si>
  <si>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</si>
  <si>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</si>
  <si>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</si>
  <si>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</si>
  <si>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</si>
  <si>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</si>
  <si>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</si>
  <si>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</si>
  <si>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</si>
  <si>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</si>
  <si>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</si>
  <si>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</si>
  <si>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</si>
  <si>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</si>
  <si>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</si>
  <si>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</si>
  <si>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</si>
  <si>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</si>
  <si>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</si>
  <si>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</si>
  <si>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</si>
  <si>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</si>
  <si>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</si>
  <si>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</si>
  <si>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</si>
  <si>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</si>
  <si>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</si>
  <si>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</si>
  <si>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</si>
  <si>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</si>
  <si>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</si>
  <si>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</si>
  <si>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</si>
  <si>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</si>
  <si>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</si>
  <si>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</si>
  <si>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</si>
  <si>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</si>
  <si>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</si>
  <si>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</si>
  <si>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</si>
  <si>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</si>
  <si>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</si>
  <si>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</si>
  <si>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</si>
  <si>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</si>
  <si>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</si>
  <si>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</si>
  <si>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</si>
  <si>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</si>
  <si>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</si>
  <si>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</si>
  <si>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</si>
  <si>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</si>
  <si>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</si>
  <si>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</si>
  <si>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</si>
  <si>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</si>
  <si>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</si>
  <si>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</si>
  <si>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</si>
  <si>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</si>
  <si>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</si>
  <si>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</si>
  <si>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</si>
  <si>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</si>
  <si>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</si>
  <si>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</si>
  <si>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</si>
  <si>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</si>
  <si>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</si>
  <si>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</si>
  <si>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</si>
  <si>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</si>
  <si>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</si>
  <si>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</si>
  <si>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</si>
  <si>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</si>
  <si>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</si>
  <si>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</si>
  <si>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</si>
  <si>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</si>
  <si>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</si>
  <si>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</si>
  <si>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</si>
  <si>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</si>
  <si>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</si>
  <si>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</si>
  <si>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</si>
  <si>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</si>
  <si>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</si>
  <si>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</si>
  <si>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</si>
  <si>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</si>
  <si>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</si>
  <si>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</si>
  <si>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</si>
  <si>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</si>
  <si>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</si>
  <si>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</si>
  <si>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</si>
  <si>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</si>
  <si>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</si>
  <si>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</si>
  <si>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</si>
  <si>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</si>
  <si>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</si>
  <si>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</si>
  <si>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</si>
  <si>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</si>
  <si>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</si>
  <si>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</si>
  <si>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</si>
  <si>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</si>
  <si>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</si>
  <si>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</si>
  <si>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</si>
  <si>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</si>
  <si>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</si>
  <si>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</si>
  <si>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</si>
  <si>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</si>
  <si>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</si>
  <si>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</si>
  <si>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</si>
  <si>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</si>
  <si>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</si>
  <si>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</si>
  <si>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</si>
  <si>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</si>
  <si>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</si>
  <si>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</si>
  <si>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</si>
  <si>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</si>
  <si>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</si>
  <si>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</si>
  <si>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</si>
  <si>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</si>
  <si>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</si>
  <si>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</si>
  <si>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</si>
  <si>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</si>
  <si>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</si>
  <si>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</si>
  <si>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</si>
  <si>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</si>
  <si>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</si>
  <si>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</si>
  <si>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</si>
  <si>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</si>
  <si>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</si>
  <si>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</si>
  <si>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</si>
  <si>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</si>
  <si>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</si>
  <si>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</si>
  <si>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</si>
  <si>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</si>
  <si>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</si>
  <si>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</si>
  <si>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</si>
  <si>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</si>
  <si>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</si>
  <si>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</si>
  <si>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</si>
  <si>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</si>
  <si>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</si>
  <si>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</si>
  <si>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</si>
  <si>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</si>
  <si>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</si>
  <si>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</si>
  <si>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</si>
  <si>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</si>
  <si>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</si>
  <si>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</si>
  <si>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</si>
  <si>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</si>
  <si>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</si>
  <si>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</si>
  <si>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</si>
  <si>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</si>
  <si>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</si>
  <si>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</si>
  <si>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</si>
  <si>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</si>
  <si>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</si>
  <si>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</si>
  <si>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</si>
  <si>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</si>
  <si>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</si>
  <si>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</si>
  <si>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</si>
  <si>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</si>
  <si>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</si>
  <si>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</si>
  <si>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</si>
  <si>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</si>
  <si>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</si>
  <si>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</si>
  <si>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</si>
  <si>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</si>
  <si>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</si>
  <si>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</si>
  <si>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</si>
  <si>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</si>
  <si>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</si>
  <si>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</si>
  <si>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</si>
  <si>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</si>
  <si>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</si>
  <si>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</si>
  <si>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</si>
  <si>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</si>
  <si>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</si>
  <si>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</si>
  <si>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</si>
  <si>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</si>
  <si>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</si>
  <si>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</si>
  <si>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</si>
  <si>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</si>
  <si>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</si>
  <si>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</si>
  <si>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</si>
  <si>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</si>
  <si>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</si>
  <si>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</si>
  <si>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</si>
  <si>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</si>
  <si>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</si>
  <si>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</si>
  <si>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</si>
  <si>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</si>
  <si>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</si>
  <si>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</si>
  <si>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</si>
  <si>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</si>
  <si>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</si>
  <si>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</si>
  <si>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</si>
  <si>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</si>
  <si>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</si>
  <si>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</si>
  <si>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</si>
  <si>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</si>
  <si>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</si>
  <si>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</si>
  <si>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</si>
  <si>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</si>
  <si>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</si>
  <si>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</si>
  <si>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</si>
  <si>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</si>
  <si>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</si>
  <si>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</si>
  <si>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</si>
  <si>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</si>
  <si>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</si>
  <si>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</si>
  <si>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</si>
  <si>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</si>
  <si>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</si>
  <si>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</si>
  <si>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</si>
  <si>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</si>
  <si>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</si>
  <si>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</si>
  <si>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</si>
  <si>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</si>
  <si>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</si>
  <si>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</si>
  <si>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</si>
  <si>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</si>
  <si>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</si>
  <si>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</si>
  <si>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</si>
  <si>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</si>
  <si>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</si>
  <si>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</si>
  <si>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</si>
  <si>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</si>
  <si>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</si>
  <si>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</si>
  <si>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</si>
  <si>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</si>
  <si>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</si>
  <si>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</si>
  <si>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</si>
  <si>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</si>
  <si>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</si>
  <si>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</si>
  <si>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</si>
  <si>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</si>
  <si>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</si>
  <si>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</si>
  <si>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</si>
  <si>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</si>
  <si>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</si>
  <si>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</si>
  <si>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</si>
  <si>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</si>
  <si>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</si>
  <si>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</si>
  <si>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</si>
  <si>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</si>
  <si>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</si>
  <si>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</si>
  <si>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</si>
  <si>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</si>
  <si>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</si>
  <si>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</si>
  <si>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</si>
  <si>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</si>
  <si>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</si>
  <si>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</si>
  <si>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</si>
  <si>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</si>
  <si>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</si>
  <si>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</si>
  <si>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</si>
  <si>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</si>
  <si>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</si>
  <si>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</si>
  <si>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</si>
  <si>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</si>
  <si>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</si>
  <si>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</si>
  <si>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</si>
  <si>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</si>
  <si>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</si>
  <si>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</si>
  <si>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</si>
  <si>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</si>
  <si>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</si>
  <si>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</si>
  <si>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</si>
  <si>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</si>
  <si>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</si>
  <si>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</si>
  <si>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</si>
  <si>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</si>
  <si>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</si>
  <si>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</si>
  <si>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</si>
  <si>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</si>
  <si>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</si>
  <si>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</si>
  <si>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</si>
  <si>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</si>
  <si>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</si>
  <si>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</si>
  <si>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</si>
  <si>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</si>
  <si>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</si>
  <si>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</si>
  <si>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</si>
  <si>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</si>
  <si>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</si>
  <si>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</si>
  <si>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</si>
  <si>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</si>
  <si>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</si>
  <si>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</si>
  <si>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</si>
  <si>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</si>
  <si>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</si>
  <si>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</si>
  <si>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</si>
  <si>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</si>
  <si>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</si>
  <si>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</si>
  <si>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</si>
  <si>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</si>
  <si>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</si>
  <si>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</si>
  <si>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</si>
  <si>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</si>
  <si>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</si>
  <si>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</si>
  <si>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</si>
  <si>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</si>
  <si>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</si>
  <si>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</si>
  <si>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</si>
  <si>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</si>
  <si>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</si>
  <si>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</si>
  <si>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</si>
  <si>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</si>
  <si>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</si>
  <si>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</si>
  <si>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</si>
  <si>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</si>
  <si>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</si>
  <si>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</si>
  <si>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</si>
  <si>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</si>
  <si>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</si>
  <si>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</si>
  <si>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</si>
  <si>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</si>
  <si>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</si>
  <si>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</si>
  <si>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</si>
  <si>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</si>
  <si>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</si>
  <si>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</si>
  <si>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</si>
  <si>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</si>
  <si>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</si>
  <si>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</si>
  <si>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</si>
  <si>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</si>
  <si>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</si>
  <si>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</si>
  <si>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</si>
  <si>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</si>
  <si>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</si>
  <si>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</si>
  <si>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</si>
  <si>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</si>
  <si>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</si>
  <si>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</si>
  <si>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</si>
  <si>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</si>
  <si>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</si>
  <si>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</si>
  <si>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</si>
  <si>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</si>
  <si>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</si>
  <si>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</si>
  <si>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</si>
  <si>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</si>
  <si>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</si>
  <si>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</si>
  <si>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</si>
  <si>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</si>
  <si>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</si>
  <si>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</si>
  <si>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</si>
  <si>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</si>
  <si>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</si>
  <si>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</si>
  <si>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</si>
  <si>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</si>
  <si>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</si>
  <si>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</si>
  <si>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</si>
  <si>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</si>
  <si>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</si>
  <si>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</si>
  <si>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</si>
  <si>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</si>
  <si>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</si>
  <si>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</si>
  <si>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</si>
  <si>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</si>
  <si>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</si>
  <si>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</si>
  <si>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</si>
  <si>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</si>
  <si>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</si>
  <si>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</si>
  <si>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</si>
  <si>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</si>
  <si>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</si>
  <si>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</si>
  <si>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</si>
  <si>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</si>
  <si>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</si>
  <si>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</si>
  <si>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</si>
  <si>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</si>
  <si>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</si>
  <si>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</si>
  <si>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</si>
  <si>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</si>
  <si>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</si>
  <si>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</si>
  <si>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</si>
  <si>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</si>
  <si>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</si>
  <si>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</si>
  <si>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</si>
  <si>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</si>
  <si>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</si>
  <si>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</si>
  <si>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</si>
  <si>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</si>
  <si>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</si>
  <si>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</si>
  <si>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</si>
  <si>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</si>
  <si>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</si>
  <si>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</si>
  <si>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</si>
  <si>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</si>
  <si>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</si>
  <si>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</si>
  <si>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</si>
  <si>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</si>
  <si>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</si>
  <si>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</si>
  <si>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</si>
  <si>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</si>
  <si>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</si>
  <si>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</si>
  <si>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</si>
  <si>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</si>
  <si>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</si>
  <si>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</si>
  <si>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</si>
  <si>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</si>
  <si>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</si>
  <si>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</si>
  <si>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</si>
  <si>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</si>
  <si>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</si>
  <si>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</si>
  <si>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</si>
  <si>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</si>
  <si>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</si>
  <si>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</si>
  <si>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</si>
  <si>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</si>
  <si>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</si>
  <si>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</si>
  <si>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</si>
  <si>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</si>
  <si>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</si>
  <si>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</si>
  <si>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</si>
  <si>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</si>
  <si>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</si>
  <si>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</si>
  <si>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</si>
  <si>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</si>
  <si>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</si>
  <si>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</si>
  <si>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</si>
  <si>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</si>
  <si>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</si>
  <si>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</si>
  <si>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</si>
  <si>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</si>
  <si>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</si>
  <si>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</si>
  <si>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</si>
  <si>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</si>
  <si>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</si>
  <si>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</si>
  <si>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</si>
  <si>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</si>
  <si>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</si>
  <si>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</si>
  <si>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</si>
  <si>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</si>
  <si>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</si>
  <si>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</si>
  <si>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</si>
  <si>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</si>
  <si>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</si>
  <si>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</si>
  <si>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</si>
  <si>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</si>
  <si>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</si>
  <si>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</si>
  <si>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</si>
  <si>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</si>
  <si>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</si>
  <si>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</si>
  <si>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</si>
  <si>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</si>
  <si>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</si>
  <si>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</si>
  <si>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</si>
  <si>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</si>
  <si>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</si>
  <si>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</si>
  <si>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</si>
  <si>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</si>
  <si>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</si>
  <si>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</si>
  <si>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</si>
  <si>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</si>
  <si>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</si>
  <si>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</si>
  <si>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</si>
  <si>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</si>
  <si>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</si>
  <si>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</si>
  <si>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</si>
  <si>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</si>
  <si>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</si>
  <si>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</si>
  <si>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</si>
  <si>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</si>
  <si>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</si>
  <si>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</si>
  <si>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</si>
  <si>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</si>
  <si>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</si>
  <si>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</si>
  <si>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</si>
  <si>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</si>
  <si>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</si>
  <si>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</si>
  <si>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</si>
  <si>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</si>
  <si>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</si>
  <si>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</si>
  <si>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</si>
  <si>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</si>
  <si>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</si>
  <si>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</si>
  <si>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</si>
  <si>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</si>
  <si>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</si>
  <si>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</si>
  <si>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</si>
  <si>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</si>
  <si>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</si>
  <si>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</si>
  <si>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</si>
  <si>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</si>
  <si>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</si>
  <si>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</si>
  <si>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</si>
  <si>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</si>
  <si>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</si>
  <si>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</si>
  <si>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</si>
  <si>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</si>
  <si>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</si>
  <si>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</si>
  <si>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</si>
  <si>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</si>
  <si>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</si>
  <si>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</si>
  <si>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</si>
  <si>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</si>
  <si>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</si>
  <si>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</si>
  <si>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</si>
  <si>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</si>
  <si>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</si>
  <si>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</si>
  <si>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</si>
  <si>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</si>
  <si>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</si>
  <si>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</si>
  <si>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</si>
  <si>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</si>
  <si>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</si>
  <si>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</si>
  <si>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</si>
  <si>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</si>
  <si>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</si>
  <si>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</si>
  <si>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</si>
  <si>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</si>
  <si>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</si>
  <si>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</si>
  <si>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</si>
  <si>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</si>
  <si>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</si>
  <si>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</si>
  <si>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</si>
  <si>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</si>
  <si>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</si>
  <si>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</si>
  <si>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</si>
  <si>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</si>
  <si>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</si>
  <si>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</si>
  <si>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</si>
  <si>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</si>
  <si>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</si>
  <si>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</si>
  <si>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</si>
  <si>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</si>
  <si>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</si>
  <si>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</si>
  <si>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</si>
  <si>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</si>
  <si>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</si>
  <si>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</si>
  <si>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</si>
  <si>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</si>
  <si>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</si>
  <si>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</si>
  <si>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</si>
  <si>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</si>
  <si>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</si>
  <si>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</si>
  <si>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</si>
  <si>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</si>
  <si>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</si>
  <si>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</si>
  <si>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</si>
  <si>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</si>
  <si>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</si>
  <si>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</si>
  <si>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</si>
  <si>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</si>
  <si>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</si>
  <si>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</si>
  <si>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</si>
  <si>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</si>
  <si>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</si>
  <si>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</si>
  <si>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</si>
  <si>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</si>
  <si>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</si>
  <si>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</si>
  <si>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</si>
  <si>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</si>
  <si>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</si>
  <si>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</si>
  <si>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</si>
  <si>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</si>
  <si>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</si>
  <si>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</si>
  <si>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</si>
  <si>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</si>
  <si>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</si>
  <si>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</si>
  <si>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</si>
  <si>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</si>
  <si>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</si>
  <si>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</si>
  <si>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</si>
  <si>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</si>
  <si>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</si>
  <si>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</si>
  <si>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</si>
  <si>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</si>
  <si>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</si>
  <si>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</si>
  <si>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</si>
  <si>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</si>
  <si>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</si>
  <si>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</si>
  <si>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</si>
  <si>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</si>
  <si>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</si>
  <si>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</si>
  <si>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</si>
  <si>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</si>
  <si>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</si>
  <si>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</si>
  <si>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</si>
  <si>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</si>
  <si>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</si>
  <si>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</si>
  <si>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</si>
  <si>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</si>
  <si>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</si>
  <si>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</si>
  <si>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</si>
  <si>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</si>
  <si>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</si>
  <si>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</si>
  <si>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</si>
  <si>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</si>
  <si>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</si>
  <si>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</si>
  <si>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</si>
  <si>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</si>
  <si>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</si>
  <si>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</si>
  <si>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</si>
  <si>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</si>
  <si>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</si>
  <si>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</si>
  <si>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</si>
  <si>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</si>
  <si>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</si>
  <si>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</si>
  <si>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</si>
  <si>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</si>
  <si>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</si>
  <si>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</si>
  <si>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</si>
  <si>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</si>
  <si>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</si>
  <si>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</si>
  <si>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</si>
  <si>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</si>
  <si>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</si>
  <si>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</si>
  <si>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</si>
  <si>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</si>
  <si>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</si>
  <si>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</si>
  <si>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</si>
  <si>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</si>
  <si>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</si>
  <si>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</si>
  <si>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</si>
  <si>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</si>
  <si>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</si>
  <si>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</si>
  <si>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</si>
  <si>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</si>
  <si>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</si>
  <si>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</si>
  <si>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</si>
  <si>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</si>
  <si>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</si>
  <si>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</si>
  <si>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</si>
  <si>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</si>
  <si>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</si>
  <si>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</si>
  <si>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</si>
  <si>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</si>
  <si>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</si>
  <si>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</si>
  <si>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</si>
  <si>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</si>
  <si>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</si>
  <si>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</si>
  <si>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</si>
  <si>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</si>
  <si>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</si>
  <si>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</si>
  <si>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</si>
  <si>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</si>
  <si>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</si>
  <si>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</si>
  <si>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</si>
  <si>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</si>
  <si>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</si>
  <si>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</si>
  <si>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</si>
  <si>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</si>
  <si>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</si>
  <si>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</si>
  <si>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</si>
  <si>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</si>
  <si>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</si>
  <si>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</si>
  <si>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</si>
  <si>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</si>
  <si>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</si>
  <si>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</si>
  <si>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</si>
  <si>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</si>
  <si>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</si>
  <si>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</si>
  <si>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</si>
  <si>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</si>
  <si>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</si>
  <si>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</si>
  <si>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</si>
  <si>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</si>
  <si>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</si>
  <si>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</si>
  <si>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</si>
  <si>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</si>
  <si>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</si>
  <si>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</si>
  <si>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</si>
  <si>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</si>
  <si>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</si>
  <si>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</si>
  <si>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</si>
  <si>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</si>
  <si>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</si>
  <si>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</si>
  <si>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</si>
  <si>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</si>
  <si>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</si>
  <si>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</si>
  <si>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</si>
  <si>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</si>
  <si>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</si>
  <si>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</si>
  <si>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</si>
  <si>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</si>
  <si>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</si>
  <si>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</si>
  <si>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</si>
  <si>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</si>
  <si>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</si>
  <si>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</si>
  <si>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</si>
  <si>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</si>
  <si>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</si>
  <si>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</si>
  <si>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</si>
  <si>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</si>
  <si>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</si>
  <si>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</si>
  <si>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</si>
  <si>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</si>
  <si>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</si>
  <si>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</si>
  <si>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</si>
  <si>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</si>
  <si>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</si>
  <si>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</si>
  <si>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</si>
  <si>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</si>
  <si>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</si>
  <si>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</si>
  <si>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</si>
  <si>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</si>
  <si>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</si>
  <si>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</si>
  <si>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</si>
  <si>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</si>
  <si>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</si>
  <si>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</si>
  <si>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</si>
  <si>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</si>
  <si>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</si>
  <si>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</si>
  <si>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</si>
  <si>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</si>
  <si>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</si>
  <si>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</si>
  <si>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</si>
  <si>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</si>
  <si>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</si>
  <si>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</si>
  <si>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</si>
  <si>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</si>
  <si>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</si>
  <si>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</si>
  <si>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</si>
  <si>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</si>
  <si>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</si>
  <si>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</si>
  <si>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</si>
  <si>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</si>
  <si>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</si>
  <si>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</si>
  <si>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</si>
  <si>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</si>
  <si>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</si>
  <si>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</si>
  <si>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</si>
  <si>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</si>
  <si>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</si>
  <si>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</si>
  <si>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</si>
  <si>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</si>
  <si>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</si>
  <si>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</si>
  <si>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</si>
  <si>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</si>
  <si>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</si>
  <si>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</si>
  <si>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</si>
  <si>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</si>
  <si>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</si>
  <si>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</si>
  <si>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</si>
  <si>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</si>
  <si>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</si>
  <si>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</si>
  <si>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</si>
  <si>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</si>
  <si>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</si>
  <si>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</si>
  <si>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</si>
  <si>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</si>
  <si>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</si>
  <si>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</si>
  <si>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</si>
  <si>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</si>
  <si>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</si>
  <si>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</si>
  <si>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</si>
  <si>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</si>
  <si>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</si>
  <si>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</si>
  <si>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</si>
  <si>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</si>
  <si>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</si>
  <si>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</si>
  <si>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</si>
  <si>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</si>
  <si>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</si>
  <si>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</si>
  <si>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</si>
  <si>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</si>
  <si>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</si>
  <si>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</si>
  <si>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</si>
  <si>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</si>
  <si>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</si>
  <si>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</si>
  <si>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</si>
  <si>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</si>
  <si>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</si>
  <si>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</si>
  <si>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</si>
  <si>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</si>
  <si>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</si>
  <si>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</si>
  <si>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</si>
  <si>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</si>
  <si>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</si>
  <si>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</si>
  <si>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</si>
  <si>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</si>
  <si>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</si>
  <si>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</si>
  <si>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</si>
  <si>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</si>
  <si>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</si>
  <si>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</si>
  <si>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</si>
  <si>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</si>
  <si>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</si>
  <si>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</si>
  <si>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</si>
  <si>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</si>
  <si>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</si>
  <si>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</si>
  <si>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</si>
  <si>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</si>
  <si>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</si>
  <si>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</si>
  <si>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</si>
  <si>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</si>
  <si>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</si>
  <si>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</si>
  <si>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</si>
  <si>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</si>
  <si>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</si>
  <si>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</si>
  <si>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</si>
  <si>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</si>
  <si>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</si>
  <si>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</si>
  <si>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</si>
  <si>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</si>
  <si>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</si>
  <si>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</si>
  <si>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</si>
  <si>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</si>
  <si>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</si>
  <si>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</si>
  <si>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</si>
  <si>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</si>
  <si>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</si>
  <si>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</si>
  <si>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</si>
  <si>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</si>
  <si>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</si>
  <si>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</si>
  <si>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</si>
  <si>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</si>
  <si>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</si>
  <si>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</si>
  <si>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</si>
  <si>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</si>
  <si>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</si>
  <si>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</si>
  <si>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</si>
  <si>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</si>
  <si>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</si>
  <si>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</si>
  <si>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</si>
  <si>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</si>
  <si>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</si>
  <si>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</si>
  <si>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</si>
  <si>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</si>
  <si>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</si>
  <si>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</si>
  <si>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</si>
  <si>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</si>
  <si>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</si>
  <si>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</si>
  <si>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</si>
  <si>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</si>
  <si>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</si>
  <si>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</si>
  <si>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</si>
  <si>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</si>
  <si>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</si>
  <si>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</si>
  <si>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</si>
  <si>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</si>
  <si>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</si>
  <si>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</si>
  <si>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</si>
  <si>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</si>
  <si>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</si>
  <si>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</si>
  <si>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</si>
  <si>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</si>
  <si>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</si>
  <si>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</si>
  <si>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</si>
  <si>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</si>
  <si>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</si>
  <si>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</si>
  <si>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</si>
  <si>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</si>
  <si>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</si>
  <si>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</si>
  <si>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</si>
  <si>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</si>
  <si>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</si>
  <si>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</si>
  <si>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</si>
  <si>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</si>
  <si>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</si>
  <si>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</si>
  <si>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</si>
  <si>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</si>
  <si>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</si>
  <si>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</si>
  <si>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</si>
  <si>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</si>
  <si>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</si>
  <si>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</si>
  <si>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</si>
  <si>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</si>
  <si>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</si>
  <si>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</si>
  <si>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</si>
  <si>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</si>
  <si>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</si>
  <si>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</si>
  <si>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</si>
  <si>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</si>
  <si>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</si>
  <si>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</si>
  <si>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</si>
  <si>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</si>
  <si>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</si>
  <si>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</si>
  <si>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</si>
  <si>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</si>
  <si>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</si>
  <si>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</si>
  <si>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</si>
  <si>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</si>
  <si>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</si>
  <si>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</si>
  <si>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</si>
  <si>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</si>
  <si>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</si>
  <si>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</si>
  <si>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</si>
  <si>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</si>
  <si>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</si>
  <si>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</si>
  <si>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</si>
  <si>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</si>
  <si>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</si>
  <si>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</si>
  <si>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</si>
  <si>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</si>
  <si>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</si>
  <si>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</si>
  <si>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</si>
  <si>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</si>
  <si>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</si>
  <si>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</si>
  <si>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</si>
  <si>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</si>
  <si>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</si>
  <si>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</si>
  <si>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</si>
  <si>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</si>
  <si>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</si>
  <si>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</si>
  <si>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</si>
  <si>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</si>
  <si>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</si>
  <si>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</si>
  <si>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</si>
  <si>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</si>
  <si>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</si>
  <si>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</si>
  <si>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</si>
  <si>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</si>
  <si>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</si>
  <si>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</si>
  <si>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</si>
  <si>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</si>
  <si>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</si>
  <si>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</si>
  <si>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</si>
  <si>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</si>
  <si>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</si>
  <si>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</si>
  <si>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</si>
  <si>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</si>
  <si>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</si>
  <si>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</si>
  <si>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</si>
  <si>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</si>
  <si>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</si>
  <si>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</si>
  <si>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</si>
  <si>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</si>
  <si>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</si>
  <si>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</si>
  <si>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</si>
  <si>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</si>
  <si>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</si>
  <si>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</si>
  <si>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</si>
  <si>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</si>
  <si>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</si>
  <si>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</si>
  <si>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</si>
  <si>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</si>
  <si>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</si>
  <si>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</si>
  <si>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</si>
  <si>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</si>
  <si>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</si>
  <si>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</si>
  <si>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</si>
  <si>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</si>
  <si>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</si>
  <si>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</si>
  <si>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</si>
  <si>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</si>
  <si>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</si>
  <si>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</si>
  <si>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</si>
  <si>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</si>
  <si>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</si>
  <si>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</si>
  <si>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</si>
  <si>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</si>
  <si>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</si>
  <si>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</si>
  <si>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</si>
  <si>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</si>
  <si>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</si>
  <si>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</si>
  <si>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</si>
  <si>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</si>
  <si>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</si>
  <si>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</si>
  <si>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</si>
  <si>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</si>
  <si>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</si>
  <si>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</si>
  <si>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</si>
  <si>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</si>
  <si>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</si>
  <si>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</si>
  <si>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</si>
  <si>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</si>
  <si>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</si>
  <si>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</si>
  <si>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</si>
  <si>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</si>
  <si>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</si>
  <si>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</si>
  <si>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</si>
  <si>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</si>
  <si>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</si>
  <si>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</si>
  <si>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</si>
  <si>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</si>
  <si>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</si>
  <si>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</si>
  <si>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</si>
  <si>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</si>
  <si>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</si>
  <si>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</si>
  <si>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</si>
  <si>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</si>
  <si>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</si>
  <si>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</si>
  <si>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</si>
  <si>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</si>
  <si>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</si>
  <si>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</si>
  <si>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</si>
  <si>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</si>
  <si>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</si>
  <si>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</si>
  <si>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</si>
  <si>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</si>
  <si>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</si>
  <si>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</si>
  <si>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</si>
  <si>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</si>
  <si>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</si>
  <si>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</si>
  <si>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</si>
  <si>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</si>
  <si>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</si>
  <si>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</si>
  <si>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</si>
  <si>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</si>
  <si>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</si>
  <si>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</si>
  <si>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</si>
  <si>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</si>
  <si>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</si>
  <si>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</si>
  <si>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</si>
  <si>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</si>
  <si>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</si>
  <si>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</si>
  <si>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</si>
  <si>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</si>
  <si>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</si>
  <si>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</si>
  <si>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</si>
  <si>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</si>
  <si>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</si>
  <si>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</si>
  <si>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</si>
  <si>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</si>
  <si>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</si>
  <si>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</si>
  <si>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</si>
  <si>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</si>
  <si>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</si>
  <si>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</si>
  <si>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</si>
  <si>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</si>
  <si>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</si>
  <si>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</si>
  <si>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</si>
  <si>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</si>
  <si>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</si>
  <si>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</si>
  <si>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</si>
  <si>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</si>
  <si>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</si>
  <si>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</si>
  <si>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</si>
  <si>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</si>
  <si>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</si>
  <si>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</si>
  <si>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</si>
  <si>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</si>
  <si>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</si>
  <si>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</si>
  <si>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</si>
  <si>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</si>
  <si>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</si>
  <si>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</si>
  <si>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</si>
  <si>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</si>
  <si>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</si>
  <si>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</si>
  <si>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</si>
  <si>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</si>
  <si>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</si>
  <si>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</si>
  <si>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</si>
  <si>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</si>
  <si>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</si>
  <si>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</si>
  <si>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</si>
  <si>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</si>
  <si>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</si>
  <si>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</si>
  <si>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</si>
  <si>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</si>
  <si>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</si>
  <si>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</si>
  <si>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</si>
  <si>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</si>
  <si>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</si>
  <si>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</si>
  <si>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</si>
  <si>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</si>
  <si>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</si>
  <si>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</si>
  <si>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</si>
  <si>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</si>
  <si>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</si>
  <si>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</si>
  <si>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</si>
  <si>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</si>
  <si>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</si>
  <si>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</si>
  <si>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</si>
  <si>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</si>
  <si>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</si>
  <si>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</si>
  <si>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</si>
  <si>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</si>
  <si>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</si>
  <si>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</si>
  <si>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</si>
  <si>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</si>
  <si>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</si>
  <si>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</si>
  <si>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</si>
  <si>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</si>
  <si>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</si>
  <si>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</si>
  <si>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</si>
  <si>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</si>
  <si>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</si>
  <si>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</si>
  <si>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</si>
  <si>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</si>
  <si>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</si>
  <si>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</si>
  <si>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</si>
  <si>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</si>
  <si>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</si>
  <si>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</si>
  <si>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</si>
  <si>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</si>
  <si>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</si>
  <si>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</si>
  <si>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</si>
  <si>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</si>
  <si>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</si>
  <si>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</si>
  <si>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</si>
  <si>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</si>
  <si>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</si>
  <si>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</si>
  <si>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</si>
  <si>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</si>
  <si>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</si>
  <si>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</si>
  <si>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</si>
  <si>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</si>
  <si>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</si>
  <si>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</si>
  <si>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</si>
  <si>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</si>
  <si>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</si>
  <si>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</si>
  <si>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</si>
  <si>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</si>
  <si>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</si>
  <si>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</si>
  <si>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</si>
  <si>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</si>
  <si>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</si>
  <si>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</si>
  <si>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</si>
  <si>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</si>
  <si>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</si>
  <si>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</si>
  <si>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</si>
  <si>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</si>
  <si>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</si>
  <si>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</si>
  <si>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</si>
  <si>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</si>
  <si>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</si>
  <si>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</si>
  <si>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</si>
  <si>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</si>
  <si>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</si>
  <si>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</si>
  <si>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</si>
  <si>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</si>
  <si>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</si>
  <si>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</si>
  <si>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</si>
  <si>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</si>
  <si>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</si>
  <si>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</si>
  <si>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</si>
  <si>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</si>
  <si>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</si>
  <si>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</si>
  <si>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</si>
  <si>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</si>
  <si>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</si>
  <si>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</si>
  <si>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</si>
  <si>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</si>
  <si>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</si>
  <si>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</si>
  <si>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</si>
  <si>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</si>
  <si>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</si>
  <si>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</si>
  <si>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</si>
  <si>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</si>
  <si>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</si>
  <si>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</si>
  <si>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</si>
  <si>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</si>
  <si>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</si>
  <si>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</si>
  <si>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</si>
  <si>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</si>
  <si>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</si>
  <si>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</si>
  <si>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</si>
  <si>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</si>
  <si>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</si>
  <si>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</si>
  <si>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</si>
  <si>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</si>
  <si>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</si>
  <si>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</si>
  <si>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</si>
  <si>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</si>
  <si>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</si>
  <si>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</si>
  <si>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</si>
  <si>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</si>
  <si>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</si>
  <si>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</si>
  <si>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</si>
  <si>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</si>
  <si>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</si>
  <si>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</si>
  <si>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</si>
  <si>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</si>
  <si>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</si>
  <si>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</si>
  <si>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</si>
  <si>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</si>
  <si>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</si>
  <si>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</si>
  <si>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</si>
  <si>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</si>
  <si>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</si>
  <si>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</si>
  <si>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</si>
  <si>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</si>
  <si>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</si>
  <si>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</si>
  <si>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</si>
  <si>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</si>
  <si>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</si>
  <si>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</si>
  <si>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</si>
  <si>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</si>
  <si>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</si>
  <si>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</si>
  <si>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</si>
  <si>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</si>
  <si>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</si>
  <si>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</si>
  <si>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</si>
  <si>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</si>
  <si>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</si>
  <si>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</si>
  <si>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</si>
  <si>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</si>
  <si>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</si>
  <si>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</si>
  <si>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</si>
  <si>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</si>
  <si>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</si>
  <si>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</si>
  <si>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</si>
  <si>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</si>
  <si>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</si>
  <si>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</si>
  <si>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</si>
  <si>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</si>
  <si>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</si>
  <si>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</si>
  <si>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</si>
  <si>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</si>
  <si>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</si>
  <si>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</si>
  <si>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</si>
  <si>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</si>
  <si>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</si>
  <si>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</si>
  <si>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</si>
  <si>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</si>
  <si>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</si>
  <si>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</si>
  <si>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</si>
  <si>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</si>
  <si>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</si>
  <si>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</si>
  <si>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</si>
  <si>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</si>
  <si>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</si>
  <si>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</si>
  <si>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</si>
  <si>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</si>
  <si>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</si>
  <si>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</si>
  <si>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</si>
  <si>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</si>
  <si>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</si>
  <si>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</si>
  <si>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</si>
  <si>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</si>
  <si>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</si>
  <si>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</si>
  <si>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</si>
  <si>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</si>
  <si>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</si>
  <si>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</si>
  <si>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</si>
  <si>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</si>
  <si>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</si>
  <si>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</si>
  <si>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</si>
  <si>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</si>
  <si>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</si>
  <si>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</si>
  <si>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</si>
  <si>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</si>
  <si>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</si>
  <si>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</si>
  <si>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</si>
  <si>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</si>
  <si>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</si>
  <si>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</si>
  <si>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</si>
  <si>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</si>
  <si>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</si>
  <si>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</si>
  <si>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</si>
  <si>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</si>
  <si>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</si>
  <si>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</si>
  <si>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</si>
  <si>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</si>
  <si>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</si>
  <si>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</si>
  <si>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</si>
  <si>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</si>
  <si>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</si>
  <si>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</si>
  <si>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</si>
  <si>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</si>
  <si>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</si>
  <si>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</si>
  <si>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</si>
  <si>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</si>
  <si>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</si>
  <si>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</si>
  <si>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</si>
  <si>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</si>
  <si>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</si>
  <si>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</si>
  <si>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</si>
  <si>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</si>
  <si>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</si>
  <si>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</si>
  <si>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</si>
  <si>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</si>
  <si>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</si>
  <si>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</si>
  <si>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</si>
  <si>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</si>
  <si>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</si>
  <si>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</si>
  <si>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</si>
  <si>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</si>
  <si>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</si>
  <si>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</si>
  <si>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</si>
  <si>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</si>
  <si>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</si>
  <si>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</si>
  <si>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</si>
  <si>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</si>
  <si>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</si>
  <si>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</si>
  <si>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</si>
  <si>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</si>
  <si>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</si>
  <si>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</si>
  <si>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</si>
  <si>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</si>
  <si>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</si>
  <si>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</si>
  <si>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</si>
  <si>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</si>
  <si>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</si>
  <si>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</si>
  <si>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</si>
  <si>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</si>
  <si>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</si>
  <si>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</si>
  <si>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</si>
  <si>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</si>
  <si>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</si>
  <si>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</si>
  <si>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</si>
  <si>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</si>
  <si>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</si>
  <si>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</si>
  <si>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</si>
  <si>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</si>
  <si>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</si>
  <si>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</si>
  <si>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</si>
  <si>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</si>
  <si>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</si>
  <si>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</si>
  <si>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</si>
  <si>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</si>
  <si>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</si>
  <si>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</si>
  <si>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</si>
  <si>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</si>
  <si>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</si>
  <si>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</si>
  <si>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</si>
  <si>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</si>
  <si>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</si>
  <si>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</si>
  <si>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</si>
  <si>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</si>
  <si>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</si>
  <si>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</si>
  <si>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</si>
  <si>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</si>
  <si>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</si>
  <si>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</si>
  <si>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</si>
  <si>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</si>
  <si>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</si>
  <si>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</si>
  <si>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</si>
  <si>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</si>
  <si>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</si>
  <si>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</si>
  <si>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</si>
  <si>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</si>
  <si>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</si>
  <si>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</si>
  <si>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</si>
  <si>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</si>
  <si>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</si>
  <si>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</si>
  <si>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</si>
  <si>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</si>
  <si>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</si>
  <si>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</si>
  <si>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</si>
  <si>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</si>
  <si>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</si>
  <si>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</si>
  <si>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</si>
  <si>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</si>
  <si>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</si>
  <si>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</si>
  <si>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</si>
  <si>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</si>
  <si>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</si>
  <si>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</si>
  <si>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</si>
  <si>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</si>
  <si>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</si>
  <si>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</si>
  <si>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</si>
  <si>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</si>
  <si>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</si>
  <si>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</si>
  <si>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</si>
  <si>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</si>
  <si>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</si>
  <si>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</si>
  <si>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</si>
  <si>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</si>
  <si>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</si>
  <si>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</si>
  <si>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</si>
  <si>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</si>
  <si>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</si>
  <si>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</si>
  <si>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</si>
  <si>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</si>
  <si>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</si>
  <si>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</si>
  <si>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</si>
  <si>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</si>
  <si>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</si>
  <si>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</si>
  <si>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</si>
  <si>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</si>
  <si>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</si>
  <si>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</si>
  <si>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</si>
  <si>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</si>
  <si>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</si>
  <si>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</si>
  <si>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</si>
  <si>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</si>
  <si>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</si>
  <si>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</si>
  <si>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</si>
  <si>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</si>
  <si>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</si>
  <si>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</si>
  <si>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</si>
  <si>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</si>
  <si>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</si>
  <si>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</si>
  <si>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</si>
  <si>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</si>
  <si>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</si>
  <si>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</si>
  <si>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</si>
  <si>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</si>
  <si>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</si>
  <si>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</si>
  <si>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</si>
  <si>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</si>
  <si>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</si>
  <si>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</si>
  <si>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</si>
  <si>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</si>
  <si>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</si>
  <si>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</si>
  <si>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</si>
  <si>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</si>
  <si>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</si>
  <si>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</si>
  <si>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</si>
  <si>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</si>
  <si>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</si>
  <si>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</si>
  <si>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</si>
  <si>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</si>
  <si>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</si>
  <si>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</si>
  <si>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</si>
  <si>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</si>
  <si>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</si>
  <si>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</si>
  <si>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</si>
  <si>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</si>
  <si>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</si>
  <si>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</si>
  <si>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</si>
  <si>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</si>
  <si>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</si>
  <si>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</si>
  <si>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</si>
  <si>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</si>
  <si>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</si>
  <si>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</si>
  <si>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</si>
  <si>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</si>
  <si>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</si>
  <si>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</si>
  <si>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</si>
  <si>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</si>
  <si>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</si>
  <si>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</si>
  <si>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</si>
  <si>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</si>
  <si>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</si>
  <si>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</si>
  <si>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</si>
  <si>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</si>
  <si>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</si>
  <si>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</si>
  <si>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</si>
  <si>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</si>
  <si>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</si>
  <si>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</si>
  <si>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</si>
  <si>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</si>
  <si>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</si>
  <si>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</si>
  <si>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</si>
  <si>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</si>
  <si>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</si>
  <si>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</si>
  <si>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</si>
  <si>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</si>
  <si>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</si>
  <si>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</si>
  <si>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</si>
  <si>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</si>
  <si>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</si>
  <si>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</si>
  <si>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</si>
  <si>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</si>
  <si>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</si>
  <si>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</si>
  <si>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</si>
  <si>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</si>
  <si>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</si>
  <si>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</si>
  <si>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</si>
  <si>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</si>
  <si>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</si>
  <si>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</si>
  <si>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</si>
  <si>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</si>
  <si>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</si>
  <si>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</si>
  <si>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</si>
  <si>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</si>
  <si>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</si>
  <si>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</si>
  <si>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</si>
  <si>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</si>
  <si>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</si>
  <si>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</si>
  <si>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</si>
  <si>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</si>
  <si>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</si>
  <si>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</si>
  <si>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</si>
  <si>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</si>
  <si>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</si>
  <si>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</si>
  <si>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</si>
  <si>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</si>
  <si>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</si>
  <si>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</si>
  <si>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</si>
  <si>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</si>
  <si>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</si>
  <si>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</si>
  <si>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</si>
  <si>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</si>
  <si>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</si>
  <si>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</si>
  <si>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</si>
  <si>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</si>
  <si>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</si>
  <si>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</si>
  <si>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</si>
  <si>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</si>
  <si>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</si>
  <si>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</si>
  <si>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</si>
  <si>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</si>
  <si>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</si>
  <si>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</si>
  <si>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</si>
  <si>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</si>
  <si>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</si>
  <si>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</si>
  <si>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</si>
  <si>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</si>
  <si>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</si>
  <si>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</si>
  <si>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</si>
  <si>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</si>
  <si>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</si>
  <si>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</si>
  <si>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</si>
  <si>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</si>
  <si>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</si>
  <si>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</si>
  <si>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</si>
  <si>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</si>
  <si>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</si>
  <si>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</si>
  <si>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</si>
  <si>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</si>
  <si>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</si>
  <si>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</si>
  <si>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</si>
  <si>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</si>
  <si>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</si>
  <si>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</si>
  <si>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</si>
  <si>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</si>
  <si>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</si>
  <si>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</si>
  <si>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</si>
  <si>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</si>
  <si>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</si>
  <si>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</si>
  <si>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</si>
  <si>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</si>
  <si>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</si>
  <si>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</si>
  <si>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</si>
  <si>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</si>
  <si>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</si>
  <si>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</si>
  <si>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</si>
  <si>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</si>
  <si>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</si>
  <si>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</si>
  <si>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</si>
  <si>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</si>
  <si>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</si>
  <si>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</si>
  <si>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</si>
  <si>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</si>
  <si>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</si>
  <si>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</si>
  <si>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</si>
  <si>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</si>
  <si>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</si>
  <si>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</si>
  <si>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</si>
  <si>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</si>
  <si>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</si>
  <si>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</si>
  <si>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</si>
  <si>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</si>
  <si>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</si>
  <si>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</si>
  <si>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</si>
  <si>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</si>
  <si>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</si>
  <si>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</si>
  <si>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</si>
  <si>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</si>
  <si>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</si>
  <si>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</si>
  <si>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</si>
  <si>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</si>
  <si>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</si>
  <si>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</si>
  <si>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</si>
  <si>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</si>
  <si>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</si>
  <si>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</si>
  <si>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</si>
  <si>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</si>
  <si>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</si>
  <si>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</si>
  <si>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</si>
  <si>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</si>
  <si>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</si>
  <si>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</si>
  <si>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</si>
  <si>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</si>
  <si>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</si>
  <si>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</si>
  <si>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</si>
  <si>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</si>
  <si>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</si>
  <si>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</si>
  <si>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</si>
  <si>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</si>
  <si>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</si>
  <si>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</si>
  <si>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</si>
  <si>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</si>
  <si>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</si>
  <si>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</si>
  <si>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</si>
  <si>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</si>
  <si>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</si>
  <si>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</si>
  <si>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</si>
  <si>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</si>
  <si>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</si>
  <si>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</si>
  <si>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</si>
  <si>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</si>
  <si>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</si>
  <si>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</si>
  <si>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</si>
  <si>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</si>
  <si>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</si>
  <si>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</si>
  <si>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</si>
  <si>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</si>
  <si>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</si>
  <si>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</si>
  <si>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</si>
  <si>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</si>
  <si>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</si>
  <si>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</si>
  <si>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</si>
  <si>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</si>
  <si>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</si>
  <si>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</si>
  <si>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</si>
  <si>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</si>
  <si>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</si>
  <si>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</si>
  <si>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</si>
  <si>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</si>
  <si>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</si>
  <si>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</si>
  <si>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</si>
  <si>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</si>
  <si>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</si>
  <si>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</si>
  <si>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</si>
  <si>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</si>
  <si>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</si>
  <si>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</si>
  <si>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</si>
  <si>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</si>
  <si>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</si>
  <si>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</si>
  <si>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</si>
  <si>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</si>
  <si>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</si>
  <si>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</si>
  <si>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</si>
  <si>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</si>
  <si>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</si>
  <si>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</si>
  <si>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</si>
  <si>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</si>
  <si>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</si>
  <si>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</si>
  <si>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</si>
  <si>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</si>
  <si>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</si>
  <si>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</si>
  <si>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</si>
  <si>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</si>
  <si>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</si>
  <si>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</si>
  <si>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</si>
  <si>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</si>
  <si>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</si>
  <si>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</si>
  <si>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</si>
  <si>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</si>
  <si>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</si>
  <si>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</si>
  <si>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</si>
  <si>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</si>
  <si>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</si>
  <si>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</si>
  <si>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</si>
  <si>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</si>
  <si>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</si>
  <si>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</si>
  <si>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</si>
  <si>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</si>
  <si>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</si>
  <si>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</si>
  <si>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</si>
  <si>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</si>
  <si>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</si>
  <si>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</si>
  <si>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</si>
  <si>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</si>
  <si>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</si>
  <si>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</si>
  <si>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</si>
  <si>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</si>
  <si>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</si>
  <si>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</si>
  <si>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</si>
  <si>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</si>
  <si>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</si>
  <si>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</si>
  <si>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</si>
  <si>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</si>
  <si>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</si>
  <si>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</si>
  <si>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</si>
  <si>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</si>
  <si>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</si>
  <si>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</si>
  <si>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</si>
  <si>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</si>
  <si>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</si>
  <si>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</si>
  <si>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</si>
  <si>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</si>
  <si>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</si>
  <si>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</si>
  <si>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</si>
  <si>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</si>
  <si>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</si>
  <si>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</si>
  <si>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</si>
  <si>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</si>
  <si>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</si>
  <si>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</si>
  <si>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</si>
  <si>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</si>
  <si>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</si>
  <si>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</si>
  <si>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</si>
  <si>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</si>
  <si>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</si>
  <si>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</si>
  <si>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</si>
  <si>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</si>
  <si>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</si>
  <si>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</si>
  <si>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</si>
  <si>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</si>
  <si>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</si>
  <si>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</si>
  <si>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</si>
  <si>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</si>
  <si>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</si>
  <si>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</si>
  <si>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</si>
  <si>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</si>
  <si>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</si>
  <si>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</si>
  <si>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</si>
  <si>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</si>
  <si>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</si>
  <si>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</si>
  <si>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</si>
  <si>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</si>
  <si>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</si>
  <si>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</si>
  <si>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</si>
  <si>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</si>
  <si>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</si>
  <si>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</si>
  <si>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</si>
  <si>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</si>
  <si>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</si>
  <si>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</si>
  <si>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</si>
  <si>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</si>
  <si>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</si>
  <si>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</si>
  <si>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</si>
  <si>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</si>
  <si>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</si>
  <si>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</si>
  <si>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</si>
  <si>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</si>
  <si>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</si>
  <si>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</si>
  <si>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</si>
  <si>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</si>
  <si>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</si>
  <si>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</si>
  <si>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</si>
  <si>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</si>
  <si>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</si>
  <si>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</si>
  <si>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</si>
  <si>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</si>
  <si>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</si>
  <si>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</si>
  <si>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</si>
  <si>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</si>
  <si>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</si>
  <si>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</si>
  <si>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</si>
  <si>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</si>
  <si>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</si>
  <si>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</si>
  <si>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</si>
  <si>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</si>
  <si>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</si>
  <si>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</si>
  <si>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</si>
  <si>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</si>
  <si>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</si>
  <si>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</si>
  <si>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</si>
  <si>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</si>
  <si>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</si>
  <si>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</si>
  <si>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</si>
  <si>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</si>
  <si>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</si>
  <si>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</si>
  <si>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</si>
  <si>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</si>
  <si>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</si>
  <si>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</si>
  <si>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</si>
  <si>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</si>
  <si>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</si>
  <si>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</si>
  <si>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</si>
  <si>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</si>
  <si>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</si>
  <si>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</si>
  <si>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</si>
  <si>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</si>
  <si>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</si>
  <si>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</si>
  <si>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</si>
  <si>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</si>
  <si>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</si>
  <si>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</si>
  <si>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</si>
  <si>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</si>
  <si>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</si>
  <si>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</si>
  <si>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</si>
  <si>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</si>
  <si>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</si>
  <si>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</si>
  <si>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</si>
  <si>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</si>
  <si>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</si>
  <si>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</si>
  <si>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</si>
  <si>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</si>
  <si>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</si>
  <si>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</si>
  <si>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</si>
  <si>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</si>
  <si>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</si>
  <si>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</si>
  <si>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</si>
  <si>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</si>
  <si>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</si>
  <si>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</si>
  <si>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</si>
  <si>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</si>
  <si>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</si>
  <si>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</si>
  <si>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</si>
  <si>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</si>
  <si>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</si>
  <si>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</si>
  <si>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</si>
  <si>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</si>
  <si>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</si>
  <si>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</si>
  <si>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</si>
  <si>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</si>
  <si>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</si>
  <si>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</si>
  <si>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</si>
  <si>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</si>
  <si>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</si>
  <si>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</si>
  <si>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</si>
  <si>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</si>
  <si>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</si>
  <si>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</si>
  <si>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</si>
  <si>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</si>
  <si>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</si>
  <si>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</si>
  <si>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</si>
  <si>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</si>
  <si>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</si>
  <si>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</si>
  <si>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</si>
  <si>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</si>
  <si>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</si>
  <si>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</si>
  <si>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</si>
  <si>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</si>
  <si>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</si>
  <si>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</si>
  <si>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</si>
  <si>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</si>
  <si>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</si>
  <si>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</si>
  <si>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</si>
  <si>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</si>
  <si>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</si>
  <si>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</si>
  <si>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</si>
  <si>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</si>
  <si>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</si>
  <si>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</si>
  <si>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</si>
  <si>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</si>
  <si>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</si>
  <si>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</si>
  <si>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</si>
  <si>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</si>
  <si>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</si>
  <si>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</si>
  <si>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</si>
  <si>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</si>
  <si>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</si>
  <si>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</si>
  <si>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</si>
  <si>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</si>
  <si>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</si>
  <si>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</si>
  <si>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</si>
  <si>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</si>
  <si>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</si>
  <si>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</si>
  <si>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</si>
  <si>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</si>
  <si>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</si>
  <si>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</si>
  <si>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</si>
  <si>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</si>
  <si>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</si>
  <si>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</si>
  <si>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</si>
  <si>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</si>
  <si>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</si>
  <si>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</si>
  <si>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</si>
  <si>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</si>
  <si>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</si>
  <si>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</si>
  <si>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</si>
  <si>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</si>
  <si>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</si>
  <si>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</si>
  <si>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</si>
  <si>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</si>
  <si>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</si>
  <si>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</si>
  <si>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</si>
  <si>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</si>
  <si>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</si>
  <si>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</si>
  <si>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</si>
  <si>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</si>
  <si>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</si>
  <si>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</si>
  <si>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</si>
  <si>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</si>
  <si>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</si>
  <si>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</si>
  <si>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</si>
  <si>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</si>
  <si>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</si>
  <si>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</si>
  <si>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</si>
  <si>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</si>
  <si>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</si>
  <si>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</si>
  <si>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</si>
  <si>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</si>
  <si>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</si>
  <si>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</si>
  <si>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</si>
  <si>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</si>
  <si>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</si>
  <si>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</si>
  <si>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</si>
  <si>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</si>
  <si>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</si>
  <si>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</si>
  <si>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</si>
  <si>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</si>
  <si>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</si>
  <si>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</si>
  <si>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</si>
  <si>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</si>
  <si>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</si>
  <si>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</si>
  <si>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</si>
  <si>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</si>
  <si>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</si>
  <si>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</si>
  <si>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</si>
  <si>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</si>
  <si>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</si>
  <si>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</si>
  <si>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</si>
  <si>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</si>
  <si>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</si>
  <si>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</si>
  <si>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</si>
  <si>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</si>
  <si>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</si>
  <si>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</si>
  <si>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</si>
  <si>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</si>
  <si>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</si>
  <si>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</si>
  <si>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</si>
  <si>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</si>
  <si>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</si>
  <si>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</si>
  <si>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</si>
  <si>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</si>
  <si>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</si>
  <si>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</si>
  <si>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</si>
  <si>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</si>
  <si>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</si>
  <si>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</si>
  <si>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</si>
  <si>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</si>
  <si>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</si>
  <si>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</si>
  <si>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</si>
  <si>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</si>
  <si>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</si>
  <si>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</si>
  <si>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</si>
  <si>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</si>
  <si>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</si>
  <si>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</si>
  <si>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</si>
  <si>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</si>
  <si>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</si>
  <si>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</si>
  <si>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</si>
  <si>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</si>
  <si>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</si>
  <si>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</si>
  <si>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</si>
  <si>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</si>
  <si>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</si>
  <si>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</si>
  <si>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</si>
  <si>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</si>
  <si>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</si>
  <si>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</si>
  <si>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</si>
  <si>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</si>
  <si>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</si>
  <si>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</si>
  <si>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</si>
  <si>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</si>
  <si>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</si>
  <si>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</si>
  <si>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</si>
  <si>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</si>
  <si>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</si>
  <si>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</si>
  <si>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</si>
  <si>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</si>
  <si>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</si>
  <si>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</si>
  <si>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</si>
  <si>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</si>
  <si>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</si>
  <si>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</si>
  <si>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</si>
  <si>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</si>
  <si>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</si>
  <si>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</si>
  <si>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</si>
  <si>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</si>
  <si>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</si>
  <si>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</si>
  <si>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</si>
  <si>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</si>
  <si>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</si>
  <si>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</si>
  <si>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</si>
  <si>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</si>
  <si>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</si>
  <si>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</si>
  <si>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</si>
  <si>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</si>
  <si>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</si>
  <si>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</si>
  <si>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</si>
  <si>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</si>
  <si>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</si>
  <si>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</si>
  <si>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</si>
  <si>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</si>
  <si>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</si>
  <si>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</si>
  <si>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</si>
  <si>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</si>
  <si>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</si>
  <si>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</si>
  <si>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</si>
  <si>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</si>
  <si>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</si>
  <si>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</si>
  <si>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</si>
  <si>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</si>
  <si>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</si>
  <si>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</si>
  <si>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</si>
  <si>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</si>
  <si>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</si>
  <si>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</si>
  <si>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</si>
  <si>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</si>
  <si>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</si>
  <si>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</si>
  <si>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</si>
  <si>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</si>
  <si>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</si>
  <si>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</si>
  <si>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</si>
  <si>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</si>
  <si>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</si>
  <si>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</si>
  <si>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</si>
  <si>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</si>
  <si>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</si>
  <si>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</si>
  <si>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</si>
  <si>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</si>
  <si>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</si>
  <si>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</si>
  <si>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</si>
  <si>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</si>
  <si>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</si>
  <si>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</si>
  <si>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</si>
  <si>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</si>
  <si>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</si>
  <si>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</si>
  <si>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</si>
  <si>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</si>
  <si>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</si>
  <si>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</si>
  <si>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</si>
  <si>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</si>
  <si>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</si>
  <si>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</si>
  <si>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</si>
  <si>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</si>
  <si>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</si>
  <si>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</si>
  <si>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</si>
  <si>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</si>
  <si>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</si>
  <si>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</si>
  <si>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</si>
  <si>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</si>
  <si>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</si>
  <si>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</si>
  <si>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</si>
  <si>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</si>
  <si>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</si>
  <si>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</si>
  <si>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</si>
  <si>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</si>
  <si>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</si>
  <si>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</si>
  <si>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</si>
  <si>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</si>
  <si>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</si>
  <si>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</si>
  <si>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</si>
  <si>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</si>
  <si>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</si>
  <si>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</si>
  <si>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</si>
  <si>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</si>
  <si>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</si>
  <si>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</si>
  <si>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</si>
  <si>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</si>
  <si>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</si>
  <si>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</si>
  <si>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</si>
  <si>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</si>
  <si>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</si>
  <si>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</si>
  <si>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</si>
  <si>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</si>
  <si>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</si>
  <si>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</si>
  <si>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</si>
  <si>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</si>
  <si>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</si>
  <si>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</si>
  <si>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</si>
  <si>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</si>
  <si>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</si>
  <si>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</si>
  <si>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</si>
  <si>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</si>
  <si>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</si>
  <si>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</si>
  <si>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</si>
  <si>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</si>
  <si>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</si>
  <si>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</si>
  <si>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</si>
  <si>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</si>
  <si>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</si>
  <si>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</si>
  <si>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</si>
  <si>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</si>
  <si>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</si>
  <si>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</si>
  <si>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</si>
  <si>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</si>
  <si>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</si>
  <si>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</si>
  <si>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</si>
  <si>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</si>
  <si>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</si>
  <si>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</si>
  <si>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</si>
  <si>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</si>
  <si>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</si>
  <si>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</si>
  <si>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</si>
  <si>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</si>
  <si>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</si>
  <si>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</si>
  <si>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</si>
  <si>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</si>
  <si>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</si>
  <si>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</si>
  <si>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</si>
  <si>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</si>
  <si>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</si>
  <si>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</si>
  <si>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</si>
  <si>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</si>
  <si>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</si>
  <si>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</si>
  <si>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</si>
  <si>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</si>
  <si>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</si>
  <si>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</si>
  <si>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</si>
  <si>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</si>
  <si>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</si>
  <si>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</si>
  <si>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</si>
  <si>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</si>
  <si>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</si>
  <si>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</si>
  <si>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</si>
  <si>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</si>
  <si>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</si>
  <si>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</si>
  <si>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</si>
  <si>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</si>
  <si>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</si>
  <si>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</si>
  <si>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</si>
  <si>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</si>
  <si>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</si>
  <si>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</si>
  <si>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</si>
  <si>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</si>
  <si>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</si>
  <si>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</si>
  <si>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</si>
  <si>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</si>
  <si>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</si>
  <si>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</si>
  <si>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</si>
  <si>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</si>
  <si>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</si>
  <si>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</si>
  <si>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</si>
  <si>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</si>
  <si>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</si>
  <si>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</si>
  <si>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</si>
  <si>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</si>
  <si>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</si>
  <si>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</si>
  <si>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</si>
  <si>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</si>
  <si>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</si>
  <si>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</si>
  <si>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</si>
  <si>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</si>
  <si>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</si>
  <si>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</si>
  <si>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</si>
  <si>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</si>
  <si>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</si>
  <si>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</si>
  <si>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</si>
  <si>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</si>
  <si>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</si>
  <si>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</si>
  <si>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</si>
  <si>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</si>
  <si>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</si>
  <si>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</si>
  <si>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</si>
  <si>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</si>
  <si>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</si>
  <si>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</si>
  <si>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</si>
  <si>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</si>
  <si>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</si>
  <si>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</si>
  <si>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</si>
  <si>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</si>
  <si>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</si>
  <si>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</si>
  <si>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</si>
  <si>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</si>
  <si>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</si>
  <si>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</si>
  <si>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</si>
  <si>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</si>
  <si>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</si>
  <si>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</si>
  <si>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</si>
  <si>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</si>
  <si>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</si>
  <si>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</si>
  <si>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</si>
  <si>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</si>
  <si>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</si>
  <si>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</si>
  <si>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</si>
  <si>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</si>
  <si>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</si>
  <si>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</si>
  <si>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</si>
  <si>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</si>
  <si>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</si>
  <si>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</si>
  <si>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</si>
  <si>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</si>
  <si>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</si>
  <si>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</si>
  <si>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</si>
  <si>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</si>
  <si>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</si>
  <si>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</si>
  <si>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</si>
  <si>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</si>
  <si>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</si>
  <si>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</si>
  <si>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</si>
  <si>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</si>
  <si>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</si>
  <si>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</si>
  <si>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</si>
  <si>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</si>
  <si>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</si>
  <si>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</si>
  <si>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</si>
  <si>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</si>
  <si>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</si>
  <si>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</si>
  <si>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</si>
  <si>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</si>
  <si>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</si>
  <si>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</si>
  <si>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</si>
  <si>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</si>
  <si>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</si>
  <si>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</si>
  <si>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</si>
  <si>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</si>
  <si>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</si>
  <si>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</si>
  <si>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</si>
  <si>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</si>
  <si>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</si>
  <si>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</si>
  <si>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</si>
  <si>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</si>
  <si>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</si>
  <si>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</si>
  <si>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</si>
  <si>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</si>
  <si>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</si>
  <si>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</si>
  <si>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</si>
  <si>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</si>
  <si>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</si>
  <si>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</si>
  <si>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</si>
  <si>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</si>
  <si>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</si>
  <si>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</si>
  <si>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</si>
  <si>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</si>
  <si>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</si>
  <si>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</si>
  <si>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</si>
  <si>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</si>
  <si>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</si>
  <si>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</si>
  <si>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</si>
  <si>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</si>
  <si>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</si>
  <si>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</si>
  <si>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</si>
  <si>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</si>
  <si>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</si>
  <si>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</si>
  <si>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</si>
  <si>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</si>
  <si>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</si>
  <si>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</si>
  <si>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</si>
  <si>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</si>
  <si>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</si>
  <si>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</si>
  <si>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</si>
  <si>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</si>
  <si>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</si>
  <si>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</si>
  <si>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</si>
  <si>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</si>
  <si>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</si>
  <si>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</si>
  <si>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</si>
  <si>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</si>
  <si>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</si>
  <si>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</si>
  <si>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</si>
  <si>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</si>
  <si>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</si>
  <si>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</si>
  <si>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</si>
  <si>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</si>
  <si>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</si>
  <si>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</si>
  <si>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</si>
  <si>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</si>
  <si>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</si>
  <si>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</si>
  <si>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</si>
  <si>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</si>
  <si>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</si>
  <si>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</si>
  <si>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</si>
  <si>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</si>
  <si>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</si>
  <si>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</si>
  <si>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</si>
  <si>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</si>
  <si>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</si>
  <si>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</si>
  <si>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</si>
  <si>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</si>
  <si>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</si>
  <si>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</si>
  <si>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</si>
  <si>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</si>
  <si>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</si>
  <si>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</si>
  <si>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</si>
  <si>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</si>
  <si>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</si>
  <si>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</si>
  <si>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</si>
  <si>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</si>
  <si>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</si>
  <si>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</si>
  <si>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</si>
  <si>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</si>
  <si>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</si>
  <si>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</si>
  <si>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</si>
  <si>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</si>
  <si>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</si>
  <si>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</si>
  <si>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</si>
  <si>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</si>
  <si>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</si>
  <si>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</si>
  <si>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</si>
  <si>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</si>
  <si>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</si>
  <si>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</si>
  <si>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</si>
  <si>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</si>
  <si>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</si>
  <si>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</si>
  <si>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</si>
  <si>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</si>
  <si>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</si>
  <si>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</si>
  <si>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</si>
  <si>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</si>
  <si>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</si>
  <si>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</si>
  <si>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</si>
  <si>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</si>
  <si>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</si>
  <si>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</si>
  <si>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</si>
  <si>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</si>
  <si>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</si>
  <si>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</si>
  <si>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</si>
  <si>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</si>
  <si>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</si>
  <si>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</si>
  <si>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</si>
  <si>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</si>
  <si>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</si>
  <si>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</si>
  <si>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</si>
  <si>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</si>
  <si>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</si>
  <si>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</si>
  <si>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</si>
  <si>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</si>
  <si>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</si>
  <si>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</si>
  <si>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</si>
  <si>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</si>
  <si>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</si>
  <si>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</si>
  <si>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</si>
  <si>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</si>
  <si>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</si>
  <si>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</si>
  <si>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</si>
  <si>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</si>
  <si>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</si>
  <si>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</si>
  <si>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</si>
  <si>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</si>
  <si>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</si>
  <si>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</si>
  <si>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</si>
  <si>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</si>
  <si>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</si>
  <si>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</si>
  <si>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</si>
  <si>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</si>
  <si>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</si>
  <si>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</si>
  <si>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</si>
  <si>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</si>
  <si>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</si>
  <si>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</si>
  <si>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</si>
  <si>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</si>
  <si>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</si>
  <si>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</si>
  <si>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</si>
  <si>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</si>
  <si>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</si>
  <si>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</si>
  <si>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</si>
  <si>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</si>
  <si>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</si>
  <si>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</si>
  <si>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</si>
  <si>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</si>
  <si>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</si>
  <si>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</si>
  <si>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</si>
  <si>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</si>
  <si>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</si>
  <si>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</si>
  <si>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</si>
  <si>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</si>
  <si>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</si>
  <si>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</si>
  <si>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</si>
  <si>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</si>
  <si>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</si>
  <si>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</si>
  <si>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</si>
  <si>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</si>
  <si>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</si>
  <si>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</si>
  <si>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</si>
  <si>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</si>
  <si>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</si>
  <si>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</si>
  <si>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</si>
  <si>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</si>
  <si>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</si>
  <si>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</si>
  <si>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</si>
  <si>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</si>
  <si>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</si>
  <si>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</si>
  <si>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</si>
  <si>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</si>
  <si>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</si>
  <si>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</si>
  <si>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</si>
  <si>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</si>
  <si>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</si>
  <si>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</si>
  <si>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</si>
  <si>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</si>
  <si>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</si>
  <si>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</si>
  <si>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</si>
  <si>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</si>
  <si>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</si>
  <si>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</si>
  <si>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</si>
  <si>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</si>
  <si>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</si>
  <si>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</si>
  <si>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</si>
  <si>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</si>
  <si>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</si>
  <si>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</si>
  <si>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</si>
  <si>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</si>
  <si>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</si>
  <si>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</si>
  <si>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</si>
  <si>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</si>
  <si>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</si>
  <si>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</si>
  <si>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</si>
  <si>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</si>
  <si>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</si>
  <si>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</si>
  <si>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</si>
  <si>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</si>
  <si>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</si>
  <si>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</si>
  <si>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</si>
  <si>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</si>
  <si>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</si>
  <si>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</si>
  <si>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</si>
  <si>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</si>
  <si>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</si>
  <si>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</si>
  <si>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</si>
  <si>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</si>
  <si>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</si>
  <si>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</si>
  <si>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</si>
  <si>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</si>
  <si>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</si>
  <si>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</si>
  <si>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</si>
  <si>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</si>
  <si>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</si>
  <si>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</si>
  <si>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</si>
  <si>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</si>
  <si>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</si>
  <si>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</si>
  <si>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</si>
  <si>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</si>
  <si>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</si>
  <si>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</si>
  <si>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</si>
  <si>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</si>
  <si>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</si>
  <si>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</si>
  <si>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</si>
  <si>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</si>
  <si>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</si>
  <si>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</si>
  <si>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</si>
  <si>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</si>
  <si>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</si>
  <si>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</si>
  <si>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</si>
  <si>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</si>
  <si>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</si>
  <si>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</si>
  <si>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</si>
  <si>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</si>
  <si>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</si>
  <si>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</si>
  <si>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</si>
  <si>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</si>
  <si>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</si>
  <si>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</si>
  <si>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</si>
  <si>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</si>
  <si>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</si>
  <si>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</si>
  <si>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</si>
  <si>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</si>
  <si>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</si>
  <si>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</si>
  <si>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</si>
  <si>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</si>
  <si>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</si>
  <si>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</si>
  <si>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</si>
  <si>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</si>
  <si>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</si>
  <si>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</si>
  <si>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</si>
  <si>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</si>
  <si>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</si>
  <si>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</si>
  <si>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</si>
  <si>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</si>
  <si>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</si>
  <si>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</si>
  <si>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</si>
  <si>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</si>
  <si>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</si>
  <si>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</si>
  <si>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</si>
  <si>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</si>
  <si>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</si>
  <si>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</si>
  <si>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</si>
  <si>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</si>
  <si>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</si>
  <si>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</si>
  <si>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</si>
  <si>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</si>
  <si>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</si>
  <si>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</si>
  <si>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</si>
  <si>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</si>
  <si>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</si>
  <si>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</si>
  <si>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</si>
  <si>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</si>
  <si>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</si>
  <si>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</si>
  <si>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</si>
  <si>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</si>
  <si>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</si>
  <si>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</si>
  <si>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</si>
  <si>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</si>
  <si>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</si>
  <si>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</si>
  <si>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</si>
  <si>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</si>
  <si>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</si>
  <si>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</si>
  <si>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</si>
  <si>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</si>
  <si>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</si>
  <si>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</si>
  <si>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</si>
  <si>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</si>
  <si>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</si>
  <si>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</si>
  <si>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</si>
  <si>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</si>
  <si>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</si>
  <si>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</si>
  <si>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</si>
  <si>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</si>
  <si>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</si>
  <si>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</si>
  <si>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</si>
  <si>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</si>
  <si>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</si>
  <si>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</si>
  <si>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</si>
  <si>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</si>
  <si>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</si>
  <si>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</si>
  <si>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</si>
  <si>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</si>
  <si>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</si>
  <si>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</si>
  <si>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</si>
  <si>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</si>
  <si>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</si>
  <si>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</si>
  <si>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</si>
  <si>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</si>
  <si>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</si>
  <si>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</si>
  <si>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</si>
  <si>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</si>
  <si>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</si>
  <si>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</si>
  <si>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</si>
  <si>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</si>
  <si>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</si>
  <si>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</si>
  <si>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</si>
  <si>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</si>
  <si>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</si>
  <si>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</si>
  <si>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</si>
  <si>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</si>
  <si>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</si>
  <si>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</si>
  <si>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</si>
  <si>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</si>
  <si>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</si>
  <si>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</si>
  <si>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</si>
  <si>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</si>
  <si>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</si>
  <si>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</si>
  <si>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</si>
  <si>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</si>
  <si>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</si>
  <si>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</si>
  <si>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</si>
  <si>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</si>
  <si>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</si>
  <si>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</si>
  <si>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</si>
  <si>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</si>
  <si>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</si>
  <si>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</si>
  <si>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</si>
  <si>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</si>
  <si>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</si>
  <si>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</si>
  <si>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</si>
  <si>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</si>
  <si>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</si>
  <si>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</si>
  <si>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</si>
  <si>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</si>
  <si>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</si>
  <si>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</si>
  <si>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</si>
  <si>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</si>
  <si>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</si>
  <si>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</si>
  <si>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</si>
  <si>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</si>
  <si>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</si>
  <si>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</si>
  <si>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</si>
  <si>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</si>
  <si>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</si>
  <si>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</si>
  <si>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</si>
  <si>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</si>
  <si>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</si>
  <si>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</si>
  <si>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</si>
  <si>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</si>
  <si>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</si>
  <si>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</si>
  <si>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</si>
  <si>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</si>
  <si>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</si>
  <si>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</si>
  <si>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</si>
  <si>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</si>
  <si>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</si>
  <si>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</si>
  <si>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</si>
  <si>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</si>
  <si>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</si>
  <si>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</si>
  <si>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</si>
  <si>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</si>
  <si>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</si>
  <si>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</si>
  <si>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</si>
  <si>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</si>
  <si>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</si>
  <si>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</si>
  <si>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</si>
  <si>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</si>
  <si>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</si>
  <si>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</si>
  <si>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</si>
  <si>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</si>
  <si>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</si>
  <si>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</si>
  <si>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</si>
  <si>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</si>
  <si>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</si>
  <si>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</si>
  <si>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</si>
  <si>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</si>
  <si>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</si>
  <si>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</si>
  <si>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</si>
  <si>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</si>
  <si>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</si>
  <si>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</si>
  <si>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</si>
  <si>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</si>
  <si>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</si>
  <si>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</si>
  <si>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</si>
  <si>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</si>
  <si>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</si>
  <si>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</si>
  <si>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</si>
  <si>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</si>
  <si>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</si>
  <si>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</si>
  <si>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</si>
  <si>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</si>
  <si>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</si>
  <si>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</si>
  <si>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</si>
  <si>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</si>
  <si>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</si>
  <si>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</si>
  <si>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</si>
  <si>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</si>
  <si>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</si>
  <si>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</si>
  <si>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</si>
  <si>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</si>
  <si>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</si>
  <si>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</si>
  <si>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</si>
  <si>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</si>
  <si>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</si>
  <si>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</si>
  <si>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</si>
  <si>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</si>
  <si>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</si>
  <si>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</si>
  <si>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</si>
  <si>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</si>
  <si>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</si>
  <si>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</si>
  <si>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</si>
  <si>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</si>
  <si>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</si>
  <si>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</si>
  <si>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</si>
  <si>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</si>
  <si>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</si>
  <si>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</si>
  <si>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</si>
  <si>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</si>
  <si>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</si>
  <si>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</si>
  <si>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</si>
  <si>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</si>
  <si>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</si>
  <si>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</si>
  <si>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</si>
  <si>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</si>
  <si>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</si>
  <si>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</si>
  <si>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</si>
  <si>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</si>
  <si>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</si>
  <si>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</si>
  <si>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</si>
  <si>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</si>
  <si>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</si>
  <si>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</si>
  <si>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</si>
  <si>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</si>
  <si>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</si>
  <si>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</si>
  <si>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</si>
  <si>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</si>
  <si>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</si>
  <si>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</si>
  <si>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</si>
  <si>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</si>
  <si>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</si>
  <si>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</si>
  <si>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</si>
  <si>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</si>
  <si>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</si>
  <si>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</si>
  <si>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</si>
  <si>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</si>
  <si>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</si>
  <si>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</si>
  <si>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</si>
  <si>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</si>
  <si>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</si>
  <si>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</si>
  <si>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</si>
  <si>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</si>
  <si>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</si>
  <si>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</si>
  <si>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</si>
  <si>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</si>
  <si>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</si>
  <si>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</si>
  <si>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</si>
  <si>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</si>
  <si>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</si>
  <si>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</si>
  <si>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</si>
  <si>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</si>
  <si>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</si>
  <si>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</si>
  <si>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</si>
  <si>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</si>
  <si>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</si>
  <si>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</si>
  <si>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</si>
  <si>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</si>
  <si>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</si>
  <si>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</si>
  <si>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</si>
  <si>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</si>
  <si>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</si>
  <si>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</si>
  <si>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</si>
  <si>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</si>
  <si>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</si>
  <si>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</si>
  <si>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</si>
  <si>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</si>
  <si>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</si>
  <si>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</si>
  <si>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</si>
  <si>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</si>
  <si>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</si>
  <si>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</si>
  <si>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</si>
  <si>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</si>
  <si>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</si>
  <si>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</si>
  <si>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</si>
  <si>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</si>
  <si>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</si>
  <si>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</si>
  <si>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</si>
  <si>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</si>
  <si>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</si>
  <si>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</si>
  <si>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</si>
  <si>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</si>
  <si>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</si>
  <si>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</si>
  <si>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</si>
  <si>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</si>
  <si>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</si>
  <si>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</si>
  <si>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</si>
  <si>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</si>
  <si>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</si>
  <si>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</si>
  <si>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</si>
  <si>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</si>
  <si>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</si>
  <si>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</si>
  <si>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</si>
  <si>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</si>
  <si>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</si>
  <si>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</si>
  <si>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</si>
  <si>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</si>
  <si>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</si>
  <si>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</si>
  <si>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</si>
  <si>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</si>
  <si>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</si>
  <si>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</si>
  <si>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</si>
  <si>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</si>
  <si>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</si>
  <si>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</si>
  <si>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</si>
  <si>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</si>
  <si>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</si>
  <si>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</si>
  <si>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</si>
  <si>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</si>
  <si>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</si>
  <si>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</si>
  <si>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</si>
  <si>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</si>
  <si>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</si>
  <si>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</si>
  <si>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</si>
  <si>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</si>
  <si>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</si>
  <si>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</si>
  <si>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</si>
  <si>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</si>
  <si>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</si>
  <si>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</si>
  <si>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</si>
  <si>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</si>
  <si>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</si>
  <si>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</si>
  <si>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</si>
  <si>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</si>
  <si>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</si>
  <si>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</si>
  <si>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</si>
  <si>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</si>
  <si>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</si>
  <si>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</si>
  <si>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</si>
  <si>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</si>
  <si>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</si>
  <si>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</si>
  <si>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</si>
  <si>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</si>
  <si>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</si>
  <si>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</si>
  <si>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</si>
  <si>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</si>
  <si>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</si>
  <si>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</si>
  <si>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</si>
  <si>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</si>
  <si>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</si>
  <si>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</si>
  <si>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</si>
  <si>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</si>
  <si>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</si>
  <si>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</si>
  <si>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</si>
  <si>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</si>
  <si>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</si>
  <si>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</si>
  <si>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</si>
  <si>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</si>
  <si>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</si>
  <si>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</si>
  <si>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</si>
  <si>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</si>
  <si>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</si>
  <si>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</si>
  <si>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</si>
  <si>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</si>
  <si>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</si>
  <si>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</si>
  <si>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</si>
  <si>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</si>
  <si>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</si>
  <si>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</si>
  <si>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</si>
  <si>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</si>
  <si>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</si>
  <si>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</si>
  <si>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</si>
  <si>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</si>
  <si>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</si>
  <si>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</si>
  <si>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</si>
  <si>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</si>
  <si>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</si>
  <si>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</si>
  <si>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</si>
  <si>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</si>
  <si>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</si>
  <si>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</si>
  <si>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</si>
  <si>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</si>
  <si>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</si>
  <si>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</si>
  <si>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</si>
  <si>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</si>
  <si>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</si>
  <si>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</si>
  <si>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</si>
  <si>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</si>
  <si>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</si>
  <si>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</si>
  <si>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</si>
  <si>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</si>
  <si>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</si>
  <si>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</si>
  <si>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</si>
  <si>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</si>
  <si>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</si>
  <si>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</si>
  <si>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</si>
  <si>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</si>
  <si>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</si>
  <si>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</si>
  <si>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</si>
  <si>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</si>
  <si>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</si>
  <si>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</si>
  <si>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</si>
  <si>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</si>
  <si>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</si>
  <si>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</si>
  <si>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</si>
  <si>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</si>
  <si>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</si>
  <si>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</si>
  <si>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</si>
  <si>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</si>
  <si>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</si>
  <si>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</si>
  <si>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</si>
  <si>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</si>
  <si>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</si>
  <si>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</si>
  <si>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</si>
  <si>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</si>
  <si>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</si>
  <si>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</si>
  <si>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</si>
  <si>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</si>
  <si>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</si>
  <si>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</si>
  <si>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</si>
  <si>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</si>
  <si>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</si>
  <si>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</si>
  <si>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</si>
  <si>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</si>
  <si>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</si>
  <si>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</si>
  <si>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</si>
  <si>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</si>
  <si>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</si>
  <si>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</si>
  <si>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</si>
  <si>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</si>
  <si>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</si>
  <si>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</si>
  <si>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</si>
  <si>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</si>
  <si>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</si>
  <si>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</si>
  <si>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</si>
  <si>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</si>
  <si>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</si>
  <si>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</si>
  <si>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</si>
  <si>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</si>
  <si>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</si>
  <si>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</si>
  <si>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</si>
  <si>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</si>
  <si>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</si>
  <si>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</si>
  <si>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</si>
  <si>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</si>
  <si>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</si>
  <si>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</si>
  <si>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</si>
  <si>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</si>
  <si>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</si>
  <si>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</si>
  <si>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</si>
  <si>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</si>
  <si>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</si>
  <si>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</si>
  <si>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</si>
  <si>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</si>
  <si>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</si>
  <si>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</si>
  <si>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</si>
  <si>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</si>
  <si>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</si>
  <si>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</si>
  <si>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</si>
  <si>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</si>
  <si>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</si>
  <si>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</si>
  <si>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</si>
  <si>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</si>
  <si>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</si>
  <si>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</si>
  <si>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</si>
  <si>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</si>
  <si>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</si>
  <si>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</si>
  <si>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</si>
  <si>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</si>
  <si>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</si>
  <si>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</si>
  <si>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</si>
  <si>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</si>
  <si>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</si>
  <si>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</si>
  <si>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</si>
  <si>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</si>
  <si>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</si>
  <si>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</si>
  <si>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</si>
  <si>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</si>
  <si>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</si>
  <si>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</si>
  <si>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</si>
  <si>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</si>
  <si>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</si>
  <si>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</si>
  <si>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</si>
  <si>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</si>
  <si>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</si>
  <si>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</si>
  <si>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</si>
  <si>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</si>
  <si>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</si>
  <si>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</si>
  <si>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</si>
  <si>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</si>
  <si>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</si>
  <si>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</si>
  <si>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</si>
  <si>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</si>
  <si>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</si>
  <si>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</si>
  <si>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</si>
  <si>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</si>
  <si>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</si>
  <si>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</si>
  <si>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</si>
  <si>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</si>
  <si>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</si>
  <si>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</si>
  <si>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</si>
  <si>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</si>
  <si>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</si>
  <si>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</si>
  <si>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</si>
  <si>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</si>
  <si>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</si>
  <si>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</si>
  <si>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</si>
  <si>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</si>
  <si>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</si>
  <si>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</si>
  <si>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</si>
  <si>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</si>
  <si>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</si>
  <si>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</si>
  <si>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</si>
  <si>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</si>
  <si>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</si>
  <si>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</si>
  <si>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</si>
  <si>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</si>
  <si>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</si>
  <si>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</si>
  <si>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</si>
  <si>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</si>
  <si>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</si>
  <si>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</si>
  <si>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</si>
  <si>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</si>
  <si>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</si>
  <si>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</si>
  <si>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</si>
  <si>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</si>
  <si>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</si>
  <si>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</si>
  <si>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</si>
  <si>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</si>
  <si>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</si>
  <si>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</si>
  <si>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</si>
  <si>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</si>
  <si>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</si>
  <si>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</si>
  <si>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</si>
  <si>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</si>
  <si>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</si>
  <si>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</si>
  <si>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</si>
  <si>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</si>
  <si>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</si>
  <si>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</si>
  <si>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</si>
  <si>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</si>
  <si>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</si>
  <si>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</si>
  <si>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</si>
  <si>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</si>
  <si>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</si>
  <si>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</si>
  <si>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</si>
  <si>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</si>
  <si>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</si>
  <si>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</si>
  <si>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</si>
  <si>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</si>
  <si>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</si>
  <si>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</si>
  <si>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</si>
  <si>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</si>
  <si>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</si>
  <si>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</si>
  <si>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</si>
  <si>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</si>
  <si>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</si>
  <si>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</si>
  <si>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</si>
  <si>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</si>
  <si>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</si>
  <si>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</si>
  <si>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</si>
  <si>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</si>
  <si>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</si>
  <si>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</si>
  <si>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</si>
  <si>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</si>
  <si>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</si>
  <si>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</si>
  <si>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</si>
  <si>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</si>
  <si>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</si>
  <si>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</si>
  <si>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</si>
  <si>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</si>
  <si>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</si>
  <si>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</si>
  <si>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</si>
  <si>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</si>
  <si>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</si>
  <si>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</si>
  <si>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</si>
  <si>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</si>
  <si>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</si>
  <si>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</si>
  <si>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</si>
  <si>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</si>
  <si>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</si>
  <si>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</si>
  <si>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</si>
  <si>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</si>
  <si>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</si>
  <si>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</si>
  <si>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</si>
  <si>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</si>
  <si>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</si>
  <si>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</si>
  <si>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</si>
  <si>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</si>
  <si>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</si>
  <si>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</si>
  <si>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</si>
  <si>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</si>
  <si>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</si>
  <si>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</si>
  <si>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</si>
  <si>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</si>
  <si>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</si>
  <si>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</si>
  <si>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</si>
  <si>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</si>
  <si>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</si>
  <si>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</si>
  <si>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</si>
  <si>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</si>
  <si>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</si>
  <si>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</si>
  <si>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</si>
  <si>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</si>
  <si>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</si>
  <si>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</si>
  <si>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</si>
  <si>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</si>
  <si>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</si>
  <si>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</si>
  <si>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</si>
  <si>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</si>
  <si>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</si>
  <si>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</si>
  <si>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</si>
  <si>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</si>
  <si>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</si>
  <si>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</si>
  <si>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</si>
  <si>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</si>
  <si>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</si>
  <si>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</si>
  <si>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</si>
  <si>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</si>
  <si>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</si>
  <si>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</si>
  <si>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</si>
  <si>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</si>
  <si>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</si>
  <si>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</si>
  <si>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</si>
  <si>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</si>
  <si>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</si>
  <si>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</si>
  <si>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</si>
  <si>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</si>
  <si>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</si>
  <si>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</si>
  <si>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</si>
  <si>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</si>
  <si>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</si>
  <si>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</si>
  <si>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</si>
  <si>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</si>
  <si>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</si>
  <si>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</si>
  <si>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</si>
  <si>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</si>
  <si>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</si>
  <si>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</si>
  <si>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</si>
  <si>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</si>
  <si>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</si>
  <si>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</si>
  <si>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</si>
  <si>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</si>
  <si>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</si>
  <si>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</si>
  <si>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</si>
  <si>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</si>
  <si>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</si>
  <si>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</si>
  <si>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</si>
  <si>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</si>
  <si>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</si>
  <si>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</si>
  <si>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</si>
  <si>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</si>
  <si>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</si>
  <si>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</si>
  <si>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</si>
  <si>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</si>
  <si>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</si>
  <si>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</si>
  <si>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</si>
  <si>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</si>
  <si>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</si>
  <si>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</si>
  <si>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</si>
  <si>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</si>
  <si>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</si>
  <si>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</si>
  <si>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</si>
  <si>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</si>
  <si>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</si>
  <si>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</si>
  <si>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</si>
  <si>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</si>
  <si>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</si>
  <si>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</si>
  <si>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</si>
  <si>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</si>
  <si>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</si>
  <si>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</si>
  <si>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</si>
  <si>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</si>
  <si>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</si>
  <si>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</si>
  <si>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</si>
  <si>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</si>
  <si>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</si>
  <si>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</si>
  <si>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</si>
  <si>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</si>
  <si>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</si>
  <si>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</si>
  <si>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</si>
  <si>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</si>
  <si>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</si>
  <si>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</si>
  <si>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</si>
  <si>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</si>
  <si>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</si>
  <si>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</si>
  <si>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</si>
  <si>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</si>
  <si>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</si>
  <si>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</si>
  <si>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</si>
  <si>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</si>
  <si>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</si>
  <si>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</si>
  <si>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</si>
  <si>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</si>
  <si>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</si>
  <si>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</si>
  <si>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</si>
  <si>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</si>
  <si>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</si>
  <si>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</si>
  <si>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</si>
  <si>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</si>
  <si>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</si>
  <si>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</si>
  <si>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</si>
  <si>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</si>
  <si>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</si>
  <si>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</si>
  <si>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</si>
  <si>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</si>
  <si>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</si>
  <si>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</si>
  <si>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</si>
  <si>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</si>
  <si>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</si>
  <si>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</si>
  <si>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</si>
  <si>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</si>
  <si>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</si>
  <si>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</si>
  <si>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</si>
  <si>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</si>
  <si>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</si>
  <si>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</si>
  <si>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</si>
  <si>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</si>
  <si>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</si>
  <si>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</si>
  <si>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</si>
  <si>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</si>
  <si>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</si>
  <si>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</si>
  <si>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</si>
  <si>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</si>
  <si>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</si>
  <si>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</si>
  <si>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</si>
  <si>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</si>
  <si>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</si>
  <si>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</si>
  <si>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</si>
  <si>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</si>
  <si>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</si>
  <si>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</si>
  <si>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</si>
  <si>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</si>
  <si>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</si>
  <si>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</si>
  <si>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</si>
  <si>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</si>
  <si>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</si>
  <si>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</si>
  <si>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</si>
  <si>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</si>
  <si>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</si>
  <si>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</si>
  <si>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</si>
  <si>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</si>
  <si>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</si>
  <si>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</si>
  <si>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</si>
  <si>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</si>
  <si>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</si>
  <si>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</si>
  <si>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</si>
  <si>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</si>
  <si>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</si>
  <si>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</si>
  <si>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</si>
  <si>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</si>
  <si>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</si>
  <si>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</si>
  <si>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</si>
  <si>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</si>
  <si>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</si>
  <si>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</si>
  <si>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</si>
  <si>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</si>
  <si>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</si>
  <si>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</si>
  <si>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</si>
  <si>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</si>
  <si>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</si>
  <si>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</si>
  <si>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</si>
  <si>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</si>
  <si>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</si>
  <si>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</si>
  <si>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</si>
  <si>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</si>
  <si>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</si>
  <si>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</si>
  <si>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</si>
  <si>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</si>
  <si>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</si>
  <si>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</si>
  <si>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</si>
  <si>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</si>
  <si>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</si>
  <si>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</si>
  <si>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</si>
  <si>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</si>
  <si>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</si>
  <si>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</si>
  <si>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</si>
  <si>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</si>
  <si>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</si>
  <si>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</si>
  <si>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</si>
  <si>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</si>
  <si>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</si>
  <si>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</si>
  <si>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</si>
  <si>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</si>
  <si>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</si>
  <si>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</si>
  <si>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</si>
  <si>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</si>
  <si>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</si>
  <si>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</si>
  <si>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</si>
  <si>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</si>
  <si>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</si>
  <si>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</si>
  <si>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</si>
  <si>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</si>
  <si>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</si>
  <si>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</si>
  <si>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</si>
  <si>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</si>
  <si>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</si>
  <si>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</si>
  <si>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</si>
  <si>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</si>
  <si>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</si>
  <si>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</si>
  <si>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</si>
  <si>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</si>
  <si>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</si>
  <si>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</si>
  <si>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</si>
  <si>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</si>
  <si>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</si>
  <si>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</si>
  <si>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</si>
  <si>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</si>
  <si>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</si>
  <si>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</si>
  <si>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</si>
  <si>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</si>
  <si>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</si>
  <si>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</si>
  <si>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</si>
  <si>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</si>
  <si>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</si>
  <si>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</si>
  <si>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</si>
  <si>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</si>
  <si>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</si>
  <si>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</si>
  <si>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</si>
  <si>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</si>
  <si>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</si>
  <si>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</si>
  <si>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</si>
  <si>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</si>
  <si>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</si>
  <si>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</si>
  <si>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</si>
  <si>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</si>
  <si>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</si>
  <si>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</si>
  <si>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</si>
  <si>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</si>
  <si>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</si>
  <si>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</si>
  <si>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</si>
  <si>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</si>
  <si>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</si>
  <si>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</si>
  <si>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</si>
  <si>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</si>
  <si>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</si>
  <si>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</si>
  <si>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</si>
  <si>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</si>
  <si>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</si>
  <si>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</si>
  <si>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</si>
  <si>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</si>
  <si>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</si>
  <si>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</si>
  <si>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</si>
  <si>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</si>
  <si>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</si>
  <si>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</si>
  <si>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</si>
  <si>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</si>
  <si>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</si>
  <si>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</si>
  <si>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</si>
  <si>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</si>
  <si>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</si>
  <si>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</si>
  <si>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</si>
  <si>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</si>
  <si>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</si>
  <si>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</si>
  <si>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</si>
  <si>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</si>
  <si>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</si>
  <si>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</si>
  <si>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</si>
  <si>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</si>
  <si>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</si>
  <si>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</si>
  <si>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</si>
  <si>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</si>
  <si>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</si>
  <si>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</si>
  <si>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</si>
  <si>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</si>
  <si>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</si>
  <si>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</si>
  <si>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</si>
  <si>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</si>
  <si>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</si>
  <si>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</si>
  <si>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</si>
  <si>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</si>
  <si>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</si>
  <si>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</si>
  <si>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</si>
  <si>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</si>
  <si>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</si>
  <si>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</si>
  <si>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</si>
  <si>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</si>
  <si>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</si>
  <si>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</si>
  <si>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</si>
  <si>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</si>
  <si>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</si>
  <si>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</si>
  <si>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</si>
  <si>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</si>
  <si>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</si>
  <si>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</si>
  <si>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</si>
  <si>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</si>
  <si>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</si>
  <si>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</si>
  <si>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</si>
  <si>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</si>
  <si>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</si>
  <si>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</si>
  <si>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</si>
  <si>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</si>
  <si>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</si>
  <si>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</si>
  <si>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</si>
  <si>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</si>
  <si>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</si>
  <si>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</si>
  <si>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</si>
  <si>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</si>
  <si>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</si>
  <si>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</si>
  <si>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</si>
  <si>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</si>
  <si>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</si>
  <si>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</si>
  <si>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</si>
  <si>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</si>
  <si>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</si>
  <si>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</si>
  <si>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</si>
  <si>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</si>
  <si>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</si>
  <si>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</si>
  <si>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</si>
  <si>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</si>
  <si>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</si>
  <si>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</si>
  <si>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</si>
  <si>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</si>
  <si>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</si>
  <si>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</si>
  <si>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</si>
  <si>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</si>
  <si>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</si>
  <si>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</si>
  <si>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</si>
  <si>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</si>
  <si>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</si>
  <si>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</si>
  <si>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</si>
  <si>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</si>
  <si>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</si>
  <si>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</si>
  <si>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</si>
  <si>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</si>
  <si>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</si>
  <si>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</si>
  <si>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</si>
  <si>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</si>
  <si>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</si>
  <si>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</si>
  <si>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</si>
  <si>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</si>
  <si>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</si>
  <si>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</si>
  <si>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</si>
  <si>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</si>
  <si>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</si>
  <si>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</si>
  <si>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</si>
  <si>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</si>
  <si>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</si>
  <si>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</si>
  <si>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</si>
  <si>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</si>
  <si>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</si>
  <si>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</si>
  <si>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</si>
  <si>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</si>
  <si>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</si>
  <si>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</si>
  <si>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</si>
  <si>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</si>
  <si>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</si>
  <si>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</si>
  <si>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</si>
  <si>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</si>
  <si>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</si>
  <si>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</si>
  <si>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</si>
  <si>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</si>
  <si>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</si>
  <si>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</si>
  <si>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</si>
  <si>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</si>
  <si>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</si>
  <si>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</si>
  <si>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</si>
  <si>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</si>
  <si>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</si>
  <si>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</si>
  <si>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</si>
  <si>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</si>
  <si>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</si>
  <si>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</si>
  <si>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</si>
  <si>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</si>
  <si>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</si>
  <si>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</si>
  <si>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</si>
  <si>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</si>
  <si>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</si>
  <si>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</si>
  <si>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</si>
  <si>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</si>
  <si>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</si>
  <si>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</si>
  <si>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</si>
  <si>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</si>
  <si>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</si>
  <si>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</si>
  <si>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</si>
  <si>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</si>
  <si>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</si>
  <si>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</si>
  <si>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</si>
  <si>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</si>
  <si>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</si>
  <si>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</si>
  <si>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</si>
  <si>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</si>
  <si>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</si>
  <si>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</si>
  <si>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</si>
  <si>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</si>
  <si>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</si>
  <si>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</si>
  <si>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</si>
  <si>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</si>
  <si>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</si>
  <si>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</si>
  <si>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</si>
  <si>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</si>
  <si>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</si>
  <si>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</si>
  <si>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</si>
  <si>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</si>
  <si>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</si>
  <si>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</si>
  <si>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</si>
  <si>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</si>
  <si>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</si>
  <si>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</si>
  <si>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</si>
  <si>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</si>
  <si>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</si>
  <si>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</si>
  <si>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</si>
  <si>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</si>
  <si>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</si>
  <si>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</si>
  <si>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</si>
  <si>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</si>
  <si>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</si>
  <si>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</si>
  <si>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</si>
  <si>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</si>
  <si>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</si>
  <si>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</si>
  <si>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</si>
  <si>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</si>
  <si>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</si>
  <si>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</si>
  <si>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</si>
  <si>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</si>
  <si>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</si>
  <si>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</si>
  <si>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</si>
  <si>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</si>
  <si>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</si>
  <si>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</si>
  <si>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</si>
  <si>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</si>
  <si>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</si>
  <si>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</si>
  <si>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</si>
  <si>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</si>
  <si>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</si>
  <si>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</si>
  <si>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</si>
  <si>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</si>
  <si>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</si>
  <si>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</si>
  <si>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</si>
  <si>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</si>
  <si>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</si>
  <si>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</si>
  <si>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</si>
  <si>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</si>
  <si>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</si>
  <si>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</si>
  <si>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</si>
  <si>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</si>
  <si>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</si>
  <si>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</si>
  <si>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</si>
  <si>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</si>
  <si>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</si>
  <si>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</si>
  <si>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</si>
  <si>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</si>
  <si>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</si>
  <si>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</si>
  <si>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</si>
  <si>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</si>
  <si>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</si>
  <si>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</si>
  <si>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</si>
  <si>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</si>
  <si>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</si>
  <si>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</si>
  <si>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</si>
  <si>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</si>
  <si>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</si>
  <si>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</si>
  <si>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</si>
  <si>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</si>
  <si>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</si>
  <si>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</si>
  <si>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</si>
  <si>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</si>
  <si>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</si>
  <si>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</si>
  <si>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</si>
  <si>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</si>
  <si>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</si>
  <si>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</si>
  <si>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</si>
  <si>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</si>
  <si>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</si>
  <si>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</si>
  <si>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</si>
  <si>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</si>
  <si>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</si>
  <si>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</si>
  <si>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</si>
  <si>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</si>
  <si>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</si>
  <si>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</si>
  <si>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</si>
  <si>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</si>
  <si>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</si>
  <si>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</si>
  <si>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</si>
  <si>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</si>
  <si>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</si>
  <si>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</si>
  <si>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</si>
  <si>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</si>
  <si>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</si>
  <si>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</si>
  <si>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</si>
  <si>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</si>
  <si>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</si>
  <si>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</si>
  <si>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</si>
  <si>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</si>
  <si>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</si>
  <si>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</si>
  <si>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</si>
  <si>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</si>
  <si>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</si>
  <si>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</si>
  <si>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</si>
  <si>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</si>
  <si>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</si>
  <si>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</si>
  <si>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</si>
  <si>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</si>
  <si>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</si>
  <si>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</si>
  <si>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</si>
  <si>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</si>
  <si>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</si>
  <si>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</si>
  <si>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</si>
  <si>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</si>
  <si>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</si>
  <si>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</si>
  <si>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</si>
  <si>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</si>
  <si>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</si>
  <si>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</si>
  <si>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</si>
  <si>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</si>
  <si>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</si>
  <si>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</si>
  <si>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</si>
  <si>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</si>
  <si>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</si>
  <si>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</si>
  <si>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</si>
  <si>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</si>
  <si>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</si>
  <si>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</si>
  <si>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</si>
  <si>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</si>
  <si>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</si>
  <si>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</si>
  <si>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</si>
  <si>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</si>
  <si>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</si>
  <si>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</si>
  <si>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</si>
  <si>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</si>
  <si>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</si>
  <si>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</si>
  <si>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</si>
  <si>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</si>
  <si>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</si>
  <si>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</si>
  <si>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</si>
  <si>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</si>
  <si>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</si>
  <si>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</si>
  <si>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</si>
  <si>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</si>
  <si>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</si>
  <si>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</si>
  <si>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</si>
  <si>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</si>
  <si>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</si>
  <si>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</si>
  <si>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</si>
  <si>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</si>
  <si>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</si>
  <si>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</si>
  <si>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</si>
  <si>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</si>
  <si>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</si>
  <si>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</si>
  <si>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</si>
  <si>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</si>
  <si>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</si>
  <si>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</si>
  <si>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</si>
  <si>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</si>
  <si>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</si>
  <si>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</si>
  <si>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</si>
  <si>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</si>
  <si>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</si>
  <si>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</si>
  <si>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</si>
  <si>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</si>
  <si>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</si>
  <si>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</si>
  <si>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</si>
  <si>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</si>
  <si>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</si>
  <si>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</si>
  <si>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</si>
  <si>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</si>
  <si>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</si>
  <si>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</si>
  <si>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</si>
  <si>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</si>
  <si>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</si>
  <si>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</si>
  <si>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</si>
  <si>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</si>
  <si>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</si>
  <si>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</si>
  <si>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</si>
  <si>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</si>
  <si>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</si>
  <si>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</si>
  <si>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</si>
  <si>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</si>
  <si>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</si>
  <si>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</si>
  <si>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</si>
  <si>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</si>
  <si>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</si>
  <si>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</si>
  <si>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</si>
  <si>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</si>
  <si>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</si>
  <si>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</si>
  <si>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</si>
  <si>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</si>
  <si>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</si>
  <si>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</si>
  <si>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</si>
  <si>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</si>
  <si>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</si>
  <si>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</si>
  <si>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</si>
  <si>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</si>
  <si>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</si>
  <si>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</si>
  <si>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</si>
  <si>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</si>
  <si>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</si>
  <si>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</si>
  <si>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</si>
  <si>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</si>
  <si>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</si>
  <si>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</si>
  <si>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</si>
  <si>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</si>
  <si>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</si>
  <si>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</si>
  <si>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</si>
  <si>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</si>
  <si>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</si>
  <si>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</si>
  <si>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</si>
  <si>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</si>
  <si>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</si>
  <si>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</si>
  <si>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</si>
  <si>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</si>
  <si>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</si>
  <si>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</si>
  <si>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</si>
  <si>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</si>
  <si>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</si>
  <si>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</si>
  <si>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</si>
  <si>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</si>
  <si>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</si>
  <si>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</si>
  <si>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</si>
  <si>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</si>
  <si>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</si>
  <si>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</si>
  <si>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</si>
  <si>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</si>
  <si>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</si>
  <si>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</si>
  <si>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</si>
  <si>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</si>
  <si>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</si>
  <si>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</si>
  <si>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</si>
  <si>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</si>
  <si>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</si>
  <si>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</si>
  <si>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</si>
  <si>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</si>
  <si>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</si>
  <si>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</si>
  <si>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</si>
  <si>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</si>
  <si>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</si>
  <si>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</si>
  <si>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</si>
  <si>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</si>
  <si>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</si>
  <si>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</si>
  <si>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</si>
  <si>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</si>
  <si>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</si>
  <si>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</si>
  <si>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</si>
  <si>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</si>
  <si>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</si>
  <si>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</si>
  <si>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</si>
  <si>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</si>
  <si>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</si>
  <si>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</si>
  <si>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</si>
  <si>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</si>
  <si>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</si>
  <si>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</si>
  <si>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</si>
  <si>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</si>
  <si>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</si>
  <si>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</si>
  <si>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</si>
  <si>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</si>
  <si>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</si>
  <si>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</si>
  <si>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</si>
  <si>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</si>
  <si>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</si>
  <si>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</si>
  <si>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</si>
  <si>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</si>
  <si>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</si>
  <si>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</si>
  <si>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</si>
  <si>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</si>
  <si>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</si>
  <si>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</si>
  <si>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</si>
  <si>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</si>
  <si>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</si>
  <si>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</si>
  <si>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</si>
  <si>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</si>
  <si>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</si>
  <si>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</si>
  <si>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</si>
  <si>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</si>
  <si>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</si>
  <si>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</si>
  <si>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</si>
  <si>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</si>
  <si>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</si>
  <si>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</si>
  <si>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</si>
  <si>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</si>
  <si>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</si>
  <si>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</si>
  <si>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</si>
  <si>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</si>
  <si>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</si>
  <si>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</si>
  <si>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</si>
  <si>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</si>
  <si>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</si>
  <si>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</si>
  <si>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</si>
  <si>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</si>
  <si>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</si>
  <si>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</si>
  <si>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</si>
  <si>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</si>
  <si>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</si>
  <si>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</si>
  <si>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</si>
  <si>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</si>
  <si>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</si>
  <si>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</si>
  <si>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</si>
  <si>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</si>
  <si>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</si>
  <si>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</si>
  <si>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</si>
  <si>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</si>
  <si>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</si>
  <si>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</si>
  <si>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</si>
  <si>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</si>
  <si>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</si>
  <si>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</si>
  <si>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</si>
  <si>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</si>
  <si>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</si>
  <si>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</si>
  <si>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</si>
  <si>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</si>
  <si>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</si>
  <si>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</si>
  <si>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</si>
  <si>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</si>
  <si>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</si>
  <si>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</si>
  <si>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</si>
  <si>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</si>
  <si>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</si>
  <si>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</si>
  <si>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</si>
  <si>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</si>
  <si>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</si>
  <si>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</si>
  <si>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</si>
  <si>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</si>
  <si>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</si>
  <si>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</si>
  <si>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</si>
  <si>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</si>
  <si>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</si>
  <si>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</si>
  <si>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</si>
  <si>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</si>
  <si>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</si>
  <si>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</si>
  <si>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</si>
  <si>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</si>
  <si>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</si>
  <si>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</si>
  <si>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</si>
  <si>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</si>
  <si>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</si>
  <si>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</si>
  <si>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</si>
  <si>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</si>
  <si>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</si>
  <si>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</si>
  <si>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</si>
  <si>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</si>
  <si>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</si>
  <si>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</si>
  <si>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</si>
  <si>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</si>
  <si>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</si>
  <si>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</si>
  <si>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</si>
  <si>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</si>
  <si>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</si>
  <si>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</si>
  <si>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</si>
  <si>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</si>
  <si>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</si>
  <si>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</si>
  <si>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</si>
  <si>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</si>
  <si>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</si>
  <si>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</si>
  <si>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</si>
  <si>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</si>
  <si>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</si>
  <si>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</si>
  <si>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</si>
  <si>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</si>
  <si>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</si>
  <si>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</si>
  <si>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</si>
  <si>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</si>
  <si>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</si>
  <si>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</si>
  <si>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</si>
  <si>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</si>
  <si>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</si>
  <si>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</si>
  <si>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</si>
  <si>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</si>
  <si>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</si>
  <si>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</si>
  <si>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</si>
  <si>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</si>
  <si>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</si>
  <si>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</si>
  <si>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</si>
  <si>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</si>
  <si>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</si>
  <si>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</si>
  <si>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</si>
  <si>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</si>
  <si>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</si>
  <si>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</si>
  <si>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</si>
  <si>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</si>
  <si>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</si>
  <si>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</si>
  <si>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</si>
  <si>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</si>
  <si>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</si>
  <si>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</si>
  <si>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</si>
  <si>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</si>
  <si>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</si>
  <si>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</si>
  <si>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</si>
  <si>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</si>
  <si>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</si>
  <si>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</si>
  <si>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</si>
  <si>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</si>
  <si>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</si>
  <si>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</si>
  <si>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</si>
  <si>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</si>
  <si>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</si>
  <si>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</si>
  <si>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</si>
  <si>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</si>
  <si>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</si>
  <si>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</si>
  <si>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</si>
  <si>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</si>
  <si>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</si>
  <si>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</si>
  <si>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</si>
  <si>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</si>
  <si>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</si>
  <si>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</si>
  <si>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</si>
  <si>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</si>
  <si>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</si>
  <si>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</si>
  <si>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</si>
  <si>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</si>
  <si>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</si>
  <si>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</si>
  <si>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</si>
  <si>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</si>
  <si>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</si>
  <si>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</si>
  <si>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</si>
  <si>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</si>
  <si>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</si>
  <si>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</si>
  <si>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</si>
  <si>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</si>
  <si>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</si>
  <si>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</si>
  <si>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</si>
  <si>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</si>
  <si>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</si>
  <si>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</si>
  <si>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</si>
  <si>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</si>
  <si>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</si>
  <si>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</si>
  <si>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</si>
  <si>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</si>
  <si>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</si>
  <si>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</si>
  <si>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</si>
  <si>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</si>
  <si>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</si>
  <si>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</si>
  <si>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</si>
  <si>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</si>
  <si>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</si>
  <si>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</si>
  <si>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</si>
  <si>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</si>
  <si>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</si>
  <si>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</si>
  <si>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</si>
  <si>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</si>
  <si>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</si>
  <si>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</si>
  <si>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</si>
  <si>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</si>
  <si>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</si>
  <si>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</si>
  <si>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</si>
  <si>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</si>
  <si>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</si>
  <si>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</si>
  <si>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</si>
  <si>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</si>
  <si>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</si>
  <si>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</si>
  <si>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</si>
  <si>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</si>
  <si>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</si>
  <si>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</si>
  <si>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</si>
  <si>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</si>
  <si>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</si>
  <si>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</si>
  <si>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</si>
  <si>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</si>
  <si>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</si>
  <si>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</si>
  <si>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</si>
  <si>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</si>
  <si>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</si>
  <si>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</si>
  <si>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</si>
  <si>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</si>
  <si>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</si>
  <si>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</si>
  <si>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</si>
  <si>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</si>
  <si>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</si>
  <si>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</si>
  <si>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</si>
  <si>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</si>
  <si>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</si>
  <si>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</si>
  <si>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</si>
  <si>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</si>
  <si>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</si>
  <si>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</si>
  <si>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</si>
  <si>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</si>
  <si>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</si>
  <si>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</si>
  <si>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</si>
  <si>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</si>
  <si>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</si>
  <si>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</si>
  <si>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</si>
  <si>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</si>
  <si>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</si>
  <si>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</si>
  <si>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</si>
  <si>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</si>
  <si>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</si>
  <si>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</si>
  <si>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</si>
  <si>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</si>
  <si>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</si>
  <si>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</si>
  <si>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</si>
  <si>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</si>
  <si>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</si>
  <si>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</si>
  <si>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</si>
  <si>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</si>
  <si>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</si>
  <si>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</si>
  <si>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</si>
  <si>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</si>
  <si>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</si>
  <si>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</si>
  <si>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</si>
  <si>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</si>
  <si>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</si>
  <si>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</si>
  <si>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</si>
  <si>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</si>
  <si>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</si>
  <si>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</si>
  <si>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</si>
  <si>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</si>
  <si>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</si>
  <si>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</si>
  <si>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</si>
  <si>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</si>
  <si>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</si>
  <si>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</si>
  <si>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</si>
  <si>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</si>
  <si>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</si>
  <si>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</si>
  <si>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</si>
  <si>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</si>
  <si>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</si>
  <si>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</si>
  <si>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</si>
  <si>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</si>
  <si>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</si>
  <si>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</si>
  <si>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</si>
  <si>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</si>
  <si>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</si>
  <si>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</si>
  <si>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</si>
  <si>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</si>
  <si>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</si>
  <si>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</si>
  <si>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</si>
  <si>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</si>
  <si>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</si>
  <si>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</si>
  <si>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</si>
  <si>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</si>
  <si>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</si>
  <si>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</si>
  <si>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</si>
  <si>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</si>
  <si>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</si>
  <si>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</si>
  <si>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</si>
  <si>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</si>
  <si>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</si>
  <si>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</si>
  <si>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</si>
  <si>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</si>
  <si>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</si>
  <si>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</si>
  <si>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</si>
  <si>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</si>
  <si>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</si>
  <si>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</si>
  <si>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</si>
  <si>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</si>
  <si>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</si>
  <si>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</si>
  <si>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</si>
  <si>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</si>
  <si>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</si>
  <si>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</si>
  <si>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</si>
  <si>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</si>
  <si>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</si>
  <si>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</si>
  <si>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</si>
  <si>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</si>
  <si>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</si>
  <si>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</si>
  <si>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</si>
  <si>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</si>
  <si>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</si>
  <si>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</si>
  <si>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</si>
  <si>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</si>
  <si>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</si>
  <si>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</si>
  <si>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</si>
  <si>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</si>
  <si>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</si>
  <si>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</si>
  <si>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</si>
  <si>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</si>
  <si>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</si>
  <si>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</si>
  <si>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</si>
  <si>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</si>
  <si>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</si>
  <si>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</si>
  <si>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</si>
  <si>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</si>
  <si>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</si>
  <si>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</si>
  <si>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</si>
  <si>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</si>
  <si>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</si>
  <si>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</si>
  <si>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</si>
  <si>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</si>
  <si>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</si>
  <si>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</si>
  <si>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</si>
  <si>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</si>
  <si>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</si>
  <si>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</si>
  <si>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</si>
  <si>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</si>
  <si>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</si>
  <si>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</si>
  <si>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</si>
  <si>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</si>
  <si>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</si>
  <si>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</si>
  <si>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</si>
  <si>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</si>
  <si>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</si>
  <si>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</si>
  <si>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</si>
  <si>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</si>
  <si>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</si>
  <si>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</si>
  <si>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</si>
  <si>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</si>
  <si>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</si>
  <si>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</si>
  <si>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</si>
  <si>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</si>
  <si>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</si>
  <si>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</si>
  <si>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</si>
  <si>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</si>
  <si>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</si>
  <si>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</si>
  <si>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</si>
  <si>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</si>
  <si>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</si>
  <si>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</si>
  <si>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</si>
  <si>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</si>
  <si>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</si>
  <si>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</si>
  <si>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</si>
  <si>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</si>
  <si>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</si>
  <si>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</si>
  <si>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</si>
  <si>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</si>
  <si>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</si>
  <si>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</si>
  <si>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</si>
  <si>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</si>
  <si>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</si>
  <si>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</si>
  <si>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</si>
  <si>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</si>
  <si>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</si>
  <si>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</si>
  <si>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</si>
  <si>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</si>
  <si>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</si>
  <si>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</si>
  <si>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</si>
  <si>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</si>
  <si>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</si>
  <si>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</si>
  <si>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</si>
  <si>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</si>
  <si>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</si>
  <si>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</si>
  <si>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</si>
  <si>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</si>
  <si>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</si>
  <si>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</si>
  <si>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</si>
  <si>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</si>
  <si>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</si>
  <si>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</si>
  <si>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</si>
  <si>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</si>
  <si>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</si>
  <si>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</si>
  <si>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</si>
  <si>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</si>
  <si>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</si>
  <si>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</si>
  <si>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</si>
  <si>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</si>
  <si>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</si>
  <si>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</si>
  <si>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</si>
  <si>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</si>
  <si>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</si>
  <si>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</si>
  <si>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</si>
  <si>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</si>
  <si>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</si>
  <si>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</si>
  <si>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</si>
  <si>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</si>
  <si>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</si>
  <si>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</si>
  <si>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</si>
  <si>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</si>
  <si>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</si>
  <si>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</si>
  <si>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</si>
  <si>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</si>
  <si>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</si>
  <si>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</si>
  <si>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</si>
  <si>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</si>
  <si>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</si>
  <si>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</si>
  <si>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</si>
  <si>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</si>
  <si>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</si>
  <si>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</si>
  <si>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</si>
  <si>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</si>
  <si>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</si>
  <si>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</si>
  <si>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</si>
  <si>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</si>
  <si>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</si>
  <si>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</si>
  <si>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</si>
  <si>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</si>
  <si>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</si>
  <si>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</si>
  <si>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</si>
  <si>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</si>
  <si>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</si>
  <si>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</si>
  <si>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</si>
  <si>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</si>
  <si>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</si>
  <si>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</si>
  <si>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</si>
  <si>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</si>
  <si>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</si>
  <si>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</si>
  <si>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</si>
  <si>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</si>
  <si>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</si>
  <si>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</si>
  <si>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</si>
  <si>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</si>
  <si>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</si>
  <si>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</si>
  <si>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</si>
  <si>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</si>
  <si>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</si>
  <si>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</si>
  <si>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</si>
  <si>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</si>
  <si>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</si>
  <si>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</si>
  <si>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</si>
  <si>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</si>
  <si>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</si>
  <si>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</si>
  <si>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</si>
  <si>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</si>
  <si>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</si>
  <si>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</si>
  <si>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</si>
  <si>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</si>
  <si>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</si>
  <si>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</si>
  <si>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</si>
  <si>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</si>
  <si>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</si>
  <si>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</si>
  <si>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</si>
  <si>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</si>
  <si>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</si>
  <si>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</si>
  <si>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</si>
  <si>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</si>
  <si>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</si>
  <si>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</si>
  <si>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</si>
  <si>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</si>
  <si>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</si>
  <si>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</si>
  <si>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</si>
  <si>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</si>
  <si>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</si>
  <si>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</si>
  <si>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</si>
  <si>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</si>
  <si>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</si>
  <si>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</si>
  <si>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</si>
  <si>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</si>
  <si>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</si>
  <si>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</si>
  <si>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</si>
  <si>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</si>
  <si>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</si>
  <si>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</si>
  <si>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</si>
  <si>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</si>
  <si>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</si>
  <si>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</si>
  <si>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</si>
  <si>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</si>
  <si>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</si>
  <si>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</si>
  <si>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</si>
  <si>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</si>
  <si>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</si>
  <si>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</si>
  <si>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</si>
  <si>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</si>
  <si>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</si>
  <si>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</si>
  <si>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</si>
  <si>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</si>
  <si>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</si>
  <si>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</si>
  <si>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</si>
  <si>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</si>
  <si>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</si>
  <si>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</si>
  <si>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</si>
  <si>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</si>
  <si>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</si>
  <si>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</si>
  <si>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</si>
  <si>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</si>
  <si>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</si>
  <si>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</si>
  <si>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</si>
  <si>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</si>
  <si>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</si>
  <si>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</si>
  <si>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</si>
  <si>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</si>
  <si>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</si>
  <si>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</si>
  <si>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</si>
  <si>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</si>
  <si>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</si>
  <si>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</si>
  <si>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</si>
  <si>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</si>
  <si>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</si>
  <si>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</si>
  <si>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</si>
  <si>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</si>
  <si>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</si>
  <si>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</si>
  <si>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</si>
  <si>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</si>
  <si>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</si>
  <si>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</si>
  <si>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</si>
  <si>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</si>
  <si>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</si>
  <si>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</si>
  <si>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</si>
  <si>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</si>
  <si>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</si>
  <si>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</si>
  <si>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</si>
  <si>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</si>
  <si>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</si>
  <si>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</si>
  <si>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</si>
  <si>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</si>
  <si>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</si>
  <si>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</si>
  <si>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</si>
  <si>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</si>
  <si>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</si>
  <si>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</si>
  <si>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</si>
  <si>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</si>
  <si>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</si>
  <si>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</si>
  <si>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</si>
  <si>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</si>
  <si>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</si>
  <si>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</si>
  <si>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</si>
  <si>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</si>
  <si>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</si>
  <si>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</si>
  <si>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</si>
  <si>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</si>
  <si>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</si>
  <si>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</si>
  <si>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</si>
  <si>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</si>
  <si>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</si>
  <si>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</si>
  <si>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</si>
  <si>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</si>
  <si>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</si>
  <si>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</si>
  <si>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</si>
  <si>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</si>
  <si>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</si>
  <si>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</si>
  <si>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</si>
  <si>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</si>
  <si>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</si>
  <si>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</si>
  <si>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</si>
  <si>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</si>
  <si>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</si>
  <si>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</si>
  <si>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</si>
  <si>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</si>
  <si>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</si>
  <si>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</si>
  <si>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</si>
  <si>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</si>
  <si>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</si>
  <si>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</si>
  <si>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</si>
  <si>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</si>
  <si>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</si>
  <si>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</si>
  <si>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</si>
  <si>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</si>
  <si>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</si>
  <si>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</si>
  <si>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</si>
  <si>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</si>
  <si>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</si>
  <si>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</si>
  <si>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</si>
  <si>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</si>
  <si>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</si>
  <si>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</si>
  <si>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</si>
  <si>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</si>
  <si>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</si>
  <si>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</si>
  <si>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</si>
  <si>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</si>
  <si>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</si>
  <si>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</si>
  <si>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</si>
  <si>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</si>
  <si>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</si>
  <si>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</si>
  <si>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</si>
  <si>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</si>
  <si>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</si>
  <si>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</si>
  <si>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</si>
  <si>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</si>
  <si>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</si>
  <si>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</si>
  <si>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</si>
  <si>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</si>
  <si>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</si>
  <si>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</si>
  <si>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</si>
  <si>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</si>
  <si>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</si>
  <si>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</si>
  <si>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</si>
  <si>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</si>
  <si>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</si>
  <si>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</si>
  <si>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</si>
  <si>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</si>
  <si>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</si>
  <si>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</si>
  <si>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</si>
  <si>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</si>
  <si>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</si>
  <si>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</si>
  <si>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</si>
  <si>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</si>
  <si>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</si>
  <si>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</si>
  <si>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</si>
  <si>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</si>
  <si>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</si>
  <si>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</si>
  <si>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</si>
  <si>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</si>
  <si>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</si>
  <si>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</si>
  <si>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</si>
  <si>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</si>
  <si>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</si>
  <si>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</si>
  <si>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</si>
  <si>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</si>
  <si>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</si>
  <si>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</si>
  <si>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</si>
  <si>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</si>
  <si>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</si>
  <si>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</si>
  <si>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</si>
  <si>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</si>
  <si>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</si>
  <si>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</si>
  <si>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</si>
  <si>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</si>
  <si>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</si>
  <si>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</si>
  <si>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</si>
  <si>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</si>
  <si>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</si>
  <si>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</si>
  <si>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</si>
  <si>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</si>
  <si>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</si>
  <si>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</si>
  <si>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</si>
  <si>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</si>
  <si>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</si>
  <si>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</si>
  <si>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</si>
  <si>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</si>
  <si>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</si>
  <si>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</si>
  <si>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</si>
  <si>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</si>
  <si>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</si>
  <si>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</si>
  <si>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</si>
  <si>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</si>
  <si>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</si>
  <si>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</si>
  <si>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</si>
  <si>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</si>
  <si>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</si>
  <si>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</si>
  <si>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</si>
  <si>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</si>
  <si>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</si>
  <si>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</si>
  <si>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</si>
  <si>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</si>
  <si>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</si>
  <si>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</si>
  <si>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</si>
  <si>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</si>
  <si>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</si>
  <si>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</si>
  <si>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</si>
  <si>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</si>
  <si>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</si>
  <si>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</si>
  <si>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</si>
  <si>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</si>
  <si>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</si>
  <si>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</si>
  <si>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</si>
  <si>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</si>
  <si>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</si>
  <si>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</si>
  <si>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</si>
  <si>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</si>
  <si>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</si>
  <si>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</si>
  <si>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</si>
  <si>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</si>
  <si>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</si>
  <si>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</si>
  <si>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</si>
  <si>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</si>
  <si>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</si>
  <si>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</si>
  <si>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</si>
  <si>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</si>
  <si>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</si>
  <si>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</si>
  <si>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</si>
  <si>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</si>
  <si>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</si>
  <si>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</si>
  <si>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</si>
  <si>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</si>
  <si>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</si>
  <si>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</si>
  <si>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</si>
  <si>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</si>
  <si>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</si>
  <si>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</si>
  <si>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</si>
  <si>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</si>
  <si>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</si>
  <si>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</si>
  <si>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</si>
  <si>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</si>
  <si>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</si>
  <si>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</si>
  <si>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</si>
  <si>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</si>
  <si>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</si>
  <si>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</si>
  <si>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</si>
  <si>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</si>
  <si>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</si>
  <si>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</si>
  <si>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</si>
  <si>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</si>
  <si>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</si>
  <si>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</si>
  <si>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</si>
  <si>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</si>
  <si>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</si>
  <si>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</si>
  <si>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</si>
  <si>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</si>
  <si>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</si>
  <si>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</si>
  <si>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</si>
  <si>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</si>
  <si>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</si>
  <si>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</si>
  <si>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</si>
  <si>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</si>
  <si>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</si>
  <si>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</si>
  <si>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</si>
  <si>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</si>
  <si>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</si>
  <si>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</si>
  <si>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</si>
  <si>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</si>
  <si>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</si>
  <si>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</si>
  <si>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</si>
  <si>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</si>
  <si>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</si>
  <si>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</si>
  <si>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</si>
  <si>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</si>
  <si>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</si>
  <si>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</si>
  <si>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</si>
  <si>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</si>
  <si>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</si>
  <si>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</si>
  <si>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</si>
  <si>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</si>
  <si>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</si>
  <si>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</si>
  <si>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</si>
  <si>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</si>
  <si>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</si>
  <si>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</si>
  <si>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</si>
  <si>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</si>
  <si>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</si>
  <si>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</si>
  <si>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</si>
  <si>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</si>
  <si>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</si>
  <si>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</si>
  <si>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</si>
  <si>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</si>
  <si>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</si>
  <si>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</si>
  <si>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</si>
  <si>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</si>
  <si>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</si>
  <si>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</si>
  <si>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</si>
  <si>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</si>
  <si>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</si>
  <si>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</si>
  <si>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</si>
  <si>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</si>
  <si>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</si>
  <si>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</si>
  <si>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</si>
  <si>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</si>
  <si>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</si>
  <si>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</si>
  <si>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</si>
  <si>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</si>
  <si>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</si>
  <si>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</si>
  <si>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</si>
  <si>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</si>
  <si>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</si>
  <si>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</si>
  <si>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</si>
  <si>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</si>
  <si>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</si>
  <si>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</si>
  <si>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</si>
  <si>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</si>
  <si>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</si>
  <si>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</si>
  <si>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</si>
  <si>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</si>
  <si>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</si>
  <si>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</si>
  <si>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</si>
  <si>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</si>
  <si>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</si>
  <si>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</si>
  <si>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</si>
  <si>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</si>
  <si>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</si>
  <si>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</si>
  <si>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</si>
  <si>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</si>
  <si>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</si>
  <si>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</si>
  <si>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</si>
  <si>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</si>
  <si>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</si>
  <si>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</si>
  <si>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</si>
  <si>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</si>
  <si>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</si>
  <si>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</si>
  <si>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</si>
  <si>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</si>
  <si>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</si>
  <si>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</si>
  <si>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</si>
  <si>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</si>
  <si>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</si>
  <si>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</si>
  <si>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</si>
  <si>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</si>
  <si>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</si>
  <si>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</si>
  <si>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</si>
  <si>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</si>
  <si>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</si>
  <si>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</si>
  <si>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</si>
  <si>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</si>
  <si>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</si>
  <si>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</si>
  <si>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</si>
  <si>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</si>
  <si>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</si>
  <si>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</si>
  <si>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</si>
  <si>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</si>
  <si>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</si>
  <si>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</si>
  <si>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</si>
  <si>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</si>
  <si>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</si>
  <si>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</si>
  <si>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</si>
  <si>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</si>
  <si>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</si>
  <si>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</si>
  <si>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</si>
  <si>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</si>
  <si>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</si>
  <si>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</si>
  <si>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</si>
  <si>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</si>
  <si>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</si>
  <si>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</si>
  <si>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</si>
  <si>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</si>
  <si>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</si>
  <si>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</si>
  <si>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</si>
  <si>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</si>
  <si>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</si>
  <si>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</si>
  <si>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</si>
  <si>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</si>
  <si>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</si>
  <si>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</si>
  <si>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</si>
  <si>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</si>
  <si>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</si>
  <si>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</si>
  <si>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</si>
  <si>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</si>
  <si>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</si>
  <si>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</si>
  <si>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</si>
  <si>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</si>
  <si>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</si>
  <si>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</si>
  <si>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</si>
  <si>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</si>
  <si>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</si>
  <si>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</si>
  <si>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</si>
  <si>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</si>
  <si>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</si>
  <si>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</si>
  <si>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</si>
  <si>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</si>
  <si>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</si>
  <si>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</si>
  <si>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</si>
  <si>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</si>
  <si>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</si>
  <si>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</si>
  <si>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</si>
  <si>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</si>
  <si>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</si>
  <si>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</si>
  <si>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</si>
  <si>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</si>
  <si>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</si>
  <si>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</si>
  <si>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</si>
  <si>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</si>
  <si>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</si>
  <si>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</si>
  <si>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</si>
  <si>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</si>
  <si>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</si>
  <si>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</si>
  <si>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</si>
  <si>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</si>
  <si>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</si>
  <si>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</si>
  <si>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</si>
  <si>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</si>
  <si>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</si>
  <si>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</si>
  <si>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</si>
  <si>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</si>
  <si>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</si>
  <si>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</si>
  <si>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</si>
  <si>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</si>
  <si>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</si>
  <si>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</si>
  <si>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</si>
  <si>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</si>
  <si>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</si>
  <si>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</si>
  <si>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</si>
  <si>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</si>
  <si>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</si>
  <si>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</si>
  <si>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</si>
  <si>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</si>
  <si>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</si>
  <si>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</si>
  <si>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</si>
  <si>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</si>
  <si>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</si>
  <si>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</si>
  <si>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</si>
  <si>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</si>
  <si>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</si>
  <si>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</si>
  <si>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</si>
  <si>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</si>
  <si>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</si>
  <si>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</si>
  <si>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</si>
  <si>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</si>
  <si>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</si>
  <si>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</si>
  <si>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</si>
  <si>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</si>
  <si>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</si>
  <si>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</si>
  <si>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</si>
  <si>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</si>
  <si>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</si>
  <si>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</si>
  <si>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</si>
  <si>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</si>
  <si>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</si>
  <si>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</si>
  <si>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</si>
  <si>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</si>
  <si>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</si>
  <si>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</si>
  <si>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</si>
  <si>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</si>
  <si>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</si>
  <si>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</si>
  <si>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</si>
  <si>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</si>
  <si>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</si>
  <si>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</si>
  <si>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</si>
  <si>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</si>
  <si>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</si>
  <si>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</si>
  <si>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</si>
  <si>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</si>
  <si>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</si>
  <si>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</si>
  <si>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</si>
  <si>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</si>
  <si>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</si>
  <si>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</si>
  <si>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</si>
  <si>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</si>
  <si>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</si>
  <si>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</si>
  <si>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</si>
  <si>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</si>
  <si>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</si>
  <si>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</si>
  <si>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</si>
  <si>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</si>
  <si>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</si>
  <si>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</si>
  <si>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</si>
  <si>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</si>
  <si>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</si>
  <si>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</si>
  <si>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</si>
  <si>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</si>
  <si>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</si>
  <si>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</si>
  <si>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</si>
  <si>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</si>
  <si>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</si>
  <si>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</si>
  <si>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</si>
  <si>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</si>
  <si>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</si>
  <si>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</si>
  <si>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</si>
  <si>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</si>
  <si>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</si>
  <si>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</si>
  <si>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</si>
  <si>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</si>
  <si>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</si>
  <si>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</si>
  <si>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</si>
  <si>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</si>
  <si>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</si>
  <si>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</si>
  <si>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</si>
  <si>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</si>
  <si>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</si>
  <si>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</si>
  <si>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</si>
  <si>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</si>
  <si>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</si>
  <si>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</si>
  <si>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</si>
  <si>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</si>
  <si>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</si>
  <si>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</si>
  <si>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</si>
  <si>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</si>
  <si>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</si>
  <si>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</si>
  <si>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</si>
  <si>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</si>
  <si>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</si>
  <si>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</si>
  <si>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</si>
  <si>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</si>
  <si>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</si>
  <si>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</si>
  <si>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</si>
  <si>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</si>
  <si>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</si>
  <si>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</si>
  <si>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</si>
  <si>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</si>
  <si>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</si>
  <si>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</si>
  <si>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</si>
  <si>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</si>
  <si>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</si>
  <si>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</si>
  <si>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</si>
  <si>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</si>
  <si>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</si>
  <si>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</si>
  <si>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</si>
  <si>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</si>
  <si>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</si>
  <si>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</si>
  <si>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</si>
  <si>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</si>
  <si>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</si>
  <si>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</si>
  <si>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</si>
  <si>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</si>
  <si>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</si>
  <si>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</si>
  <si>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</si>
  <si>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</si>
  <si>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</si>
  <si>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</si>
  <si>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</si>
  <si>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</si>
  <si>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</si>
  <si>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</si>
  <si>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</si>
  <si>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</si>
  <si>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</si>
  <si>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</si>
  <si>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</si>
  <si>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</si>
  <si>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</si>
  <si>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</si>
  <si>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</si>
  <si>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</si>
  <si>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</si>
  <si>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</si>
  <si>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</si>
  <si>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</si>
  <si>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</si>
  <si>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</si>
  <si>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</si>
  <si>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</si>
  <si>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</si>
  <si>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</si>
  <si>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</si>
  <si>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</si>
  <si>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</si>
  <si>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</si>
  <si>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</si>
  <si>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</si>
  <si>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</si>
  <si>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</si>
  <si>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</si>
  <si>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</si>
  <si>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</si>
  <si>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</si>
  <si>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</si>
  <si>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</si>
  <si>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</si>
  <si>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</si>
  <si>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</si>
  <si>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</si>
  <si>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</si>
  <si>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</si>
  <si>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</si>
  <si>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</si>
  <si>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</si>
  <si>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</si>
  <si>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</si>
  <si>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</si>
  <si>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</si>
  <si>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</si>
  <si>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</si>
  <si>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</si>
  <si>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</si>
  <si>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</si>
  <si>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</si>
  <si>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</si>
  <si>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</si>
  <si>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</si>
  <si>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</si>
  <si>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</si>
  <si>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</si>
  <si>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</si>
  <si>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</si>
  <si>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</si>
  <si>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</si>
  <si>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</si>
  <si>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</si>
  <si>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</si>
  <si>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</si>
  <si>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</si>
  <si>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</si>
  <si>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</si>
  <si>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</si>
  <si>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</si>
  <si>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</si>
  <si>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</si>
  <si>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</si>
  <si>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</si>
  <si>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</si>
  <si>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</si>
  <si>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</si>
  <si>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</si>
  <si>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</si>
  <si>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</si>
  <si>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</si>
  <si>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</si>
  <si>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</si>
  <si>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</si>
  <si>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</si>
  <si>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</si>
  <si>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</si>
  <si>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</si>
  <si>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</si>
  <si>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</si>
  <si>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</si>
  <si>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</si>
  <si>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</si>
  <si>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</si>
  <si>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</si>
  <si>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</si>
  <si>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</si>
  <si>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</si>
  <si>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</si>
  <si>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</si>
  <si>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</si>
  <si>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</si>
  <si>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</si>
  <si>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</si>
  <si>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</si>
  <si>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</si>
  <si>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</si>
  <si>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</si>
  <si>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</si>
  <si>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</si>
  <si>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</si>
  <si>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</si>
  <si>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</si>
  <si>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</si>
  <si>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</si>
  <si>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</si>
  <si>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</si>
  <si>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</si>
  <si>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</si>
  <si>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</si>
  <si>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</si>
  <si>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</si>
  <si>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</si>
  <si>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</si>
  <si>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</si>
  <si>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</si>
  <si>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</si>
  <si>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</si>
  <si>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</si>
  <si>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</si>
  <si>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</si>
  <si>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</si>
  <si>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</si>
  <si>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</si>
  <si>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</si>
  <si>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</si>
  <si>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</si>
  <si>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</si>
  <si>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</si>
  <si>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</si>
  <si>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</si>
  <si>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</si>
  <si>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</si>
  <si>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</si>
  <si>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</si>
  <si>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</si>
  <si>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</si>
  <si>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</si>
  <si>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</si>
  <si>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</si>
  <si>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</si>
  <si>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</si>
  <si>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</si>
  <si>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</si>
  <si>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</si>
  <si>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</si>
  <si>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</si>
  <si>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</si>
  <si>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</si>
  <si>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</si>
  <si>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</si>
  <si>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</si>
  <si>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</si>
  <si>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</si>
  <si>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</si>
  <si>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</si>
  <si>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</si>
  <si>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</si>
  <si>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</si>
  <si>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</si>
  <si>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</si>
  <si>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</si>
  <si>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</si>
  <si>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</si>
  <si>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</si>
  <si>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</si>
  <si>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</si>
  <si>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</si>
  <si>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</si>
  <si>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</si>
  <si>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</si>
  <si>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</si>
  <si>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</si>
  <si>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</si>
  <si>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</si>
  <si>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</si>
  <si>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</si>
  <si>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</si>
  <si>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</si>
  <si>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</si>
  <si>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</si>
  <si>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</si>
  <si>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</si>
  <si>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</si>
  <si>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</si>
  <si>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</si>
  <si>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</si>
  <si>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</si>
  <si>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</si>
  <si>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</si>
  <si>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</si>
  <si>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</si>
  <si>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</si>
  <si>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</si>
  <si>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</si>
  <si>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</si>
  <si>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</si>
  <si>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</si>
  <si>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</si>
  <si>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</si>
  <si>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</si>
  <si>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</si>
  <si>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</si>
  <si>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</si>
  <si>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</si>
  <si>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</si>
  <si>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</si>
  <si>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</si>
  <si>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</si>
  <si>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</si>
  <si>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</si>
  <si>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</si>
  <si>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</si>
  <si>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</si>
  <si>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</si>
  <si>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</si>
  <si>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</si>
  <si>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</si>
  <si>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</si>
  <si>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</si>
  <si>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</si>
  <si>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</si>
  <si>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</si>
  <si>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</si>
  <si>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</si>
  <si>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</si>
  <si>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</si>
  <si>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</si>
  <si>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</si>
  <si>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</si>
  <si>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</si>
  <si>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</si>
  <si>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</si>
  <si>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</si>
  <si>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</si>
  <si>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</si>
  <si>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</si>
  <si>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</si>
  <si>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</si>
  <si>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</si>
  <si>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</si>
  <si>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</si>
  <si>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</si>
  <si>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</si>
  <si>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</si>
  <si>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</si>
  <si>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</si>
  <si>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</si>
  <si>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</si>
  <si>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</si>
  <si>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</si>
  <si>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</si>
  <si>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</si>
  <si>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</si>
  <si>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</si>
  <si>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</si>
  <si>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</si>
  <si>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</si>
  <si>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</si>
  <si>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</si>
  <si>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</si>
  <si>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</si>
  <si>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</si>
  <si>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</si>
  <si>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</si>
  <si>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</si>
  <si>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</si>
  <si>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</si>
  <si>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</si>
  <si>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</si>
  <si>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</si>
  <si>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</si>
  <si>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</si>
  <si>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</si>
  <si>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</si>
  <si>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</si>
  <si>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</si>
  <si>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</si>
  <si>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</si>
  <si>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</si>
  <si>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</si>
  <si>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</si>
  <si>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</si>
  <si>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</si>
  <si>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</si>
  <si>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</si>
  <si>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</si>
  <si>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</si>
  <si>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</si>
  <si>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</si>
  <si>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</si>
  <si>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</si>
  <si>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</si>
  <si>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</si>
  <si>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</si>
  <si>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</si>
  <si>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</si>
  <si>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</si>
  <si>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</si>
  <si>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</si>
  <si>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</si>
  <si>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</si>
  <si>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</si>
  <si>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</si>
  <si>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</si>
  <si>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</si>
  <si>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</si>
  <si>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</si>
  <si>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</si>
  <si>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</si>
  <si>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</si>
  <si>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</si>
  <si>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</si>
  <si>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</si>
  <si>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</si>
  <si>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</si>
  <si>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</si>
  <si>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</si>
  <si>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</si>
  <si>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</si>
  <si>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</si>
  <si>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</si>
  <si>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</si>
  <si>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</si>
  <si>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</si>
  <si>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</si>
  <si>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</si>
  <si>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</si>
  <si>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</si>
  <si>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</si>
  <si>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</si>
  <si>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</si>
  <si>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</si>
  <si>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</si>
  <si>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</si>
  <si>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</si>
  <si>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</si>
  <si>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</si>
  <si>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</si>
  <si>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</si>
  <si>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</si>
  <si>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</si>
  <si>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</si>
  <si>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</si>
  <si>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</si>
  <si>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</si>
  <si>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</si>
  <si>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</si>
  <si>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</si>
  <si>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</si>
  <si>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</si>
  <si>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</si>
  <si>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</si>
  <si>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</si>
  <si>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</si>
  <si>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</si>
  <si>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</si>
  <si>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</si>
  <si>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</si>
  <si>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</si>
  <si>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</si>
  <si>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</si>
  <si>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</si>
  <si>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</si>
  <si>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</si>
  <si>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</si>
  <si>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</si>
  <si>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</si>
  <si>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</si>
  <si>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</si>
  <si>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</si>
  <si>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</si>
  <si>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</si>
  <si>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</si>
  <si>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</si>
  <si>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</si>
  <si>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</si>
  <si>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</si>
  <si>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</si>
  <si>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</si>
  <si>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</si>
  <si>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</si>
  <si>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</si>
  <si>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</si>
  <si>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</si>
  <si>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</si>
  <si>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</si>
  <si>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</si>
  <si>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</si>
  <si>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</si>
  <si>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</si>
  <si>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</si>
  <si>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</si>
  <si>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</si>
  <si>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</si>
  <si>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</si>
  <si>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</si>
  <si>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</si>
  <si>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</si>
  <si>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</si>
  <si>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</si>
  <si>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</si>
  <si>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</si>
  <si>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</si>
  <si>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</si>
  <si>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</si>
  <si>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</si>
  <si>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</si>
  <si>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</si>
  <si>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</si>
  <si>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</si>
  <si>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</si>
  <si>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</si>
  <si>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</si>
  <si>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</si>
  <si>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</si>
  <si>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</si>
  <si>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</si>
  <si>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</si>
  <si>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</si>
  <si>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</si>
  <si>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</si>
  <si>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</si>
  <si>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</si>
  <si>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</si>
  <si>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</si>
  <si>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</si>
  <si>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</si>
  <si>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</si>
  <si>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</si>
  <si>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</si>
  <si>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</si>
  <si>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</si>
  <si>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</si>
  <si>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</si>
  <si>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</si>
  <si>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</si>
  <si>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</si>
  <si>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</si>
  <si>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</si>
  <si>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</si>
  <si>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</si>
  <si>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</si>
  <si>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</si>
  <si>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</si>
  <si>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</si>
  <si>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</si>
  <si>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</si>
  <si>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</si>
  <si>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</si>
  <si>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</si>
  <si>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</si>
  <si>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</si>
  <si>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</si>
  <si>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</si>
  <si>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</si>
  <si>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</si>
  <si>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</si>
  <si>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</si>
  <si>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</si>
  <si>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</si>
  <si>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</si>
  <si>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</si>
  <si>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</si>
  <si>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</si>
  <si>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</si>
  <si>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</si>
  <si>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</si>
  <si>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</si>
  <si>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</si>
  <si>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</si>
  <si>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</si>
  <si>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</si>
  <si>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</si>
  <si>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</si>
  <si>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</si>
  <si>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</si>
  <si>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</si>
  <si>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</si>
  <si>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</si>
  <si>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</si>
  <si>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</si>
  <si>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</si>
  <si>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</si>
  <si>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</si>
  <si>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</si>
  <si>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</si>
  <si>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</si>
  <si>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</si>
  <si>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</si>
  <si>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</si>
  <si>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</si>
  <si>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</si>
  <si>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</si>
  <si>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</si>
  <si>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</si>
  <si>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</si>
  <si>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</si>
  <si>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</si>
  <si>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</si>
  <si>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</si>
  <si>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</si>
  <si>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</si>
  <si>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</si>
  <si>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</si>
  <si>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</si>
  <si>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</si>
  <si>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</si>
  <si>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</si>
  <si>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</si>
  <si>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</si>
  <si>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</si>
  <si>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</si>
  <si>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</si>
  <si>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</si>
  <si>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</si>
  <si>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</si>
  <si>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</si>
  <si>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</si>
  <si>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</si>
  <si>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</si>
  <si>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</si>
  <si>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</si>
  <si>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</si>
  <si>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</si>
  <si>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</si>
  <si>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</si>
  <si>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</si>
  <si>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</si>
  <si>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</si>
  <si>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</si>
  <si>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</si>
  <si>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</si>
  <si>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</si>
  <si>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</si>
  <si>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</si>
  <si>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</si>
  <si>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</si>
  <si>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</si>
  <si>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</si>
  <si>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</si>
  <si>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</si>
  <si>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</si>
  <si>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</si>
  <si>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</si>
  <si>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</si>
  <si>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</si>
  <si>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</si>
  <si>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</si>
  <si>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</si>
  <si>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</si>
  <si>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</si>
  <si>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</si>
  <si>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</si>
  <si>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</si>
  <si>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</si>
  <si>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</si>
  <si>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</si>
  <si>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</si>
  <si>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</si>
  <si>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</si>
  <si>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</si>
  <si>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</si>
  <si>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</si>
  <si>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</si>
  <si>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</si>
  <si>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</si>
  <si>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</si>
  <si>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</si>
  <si>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</si>
  <si>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</si>
  <si>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</si>
  <si>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</si>
  <si>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</si>
  <si>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</si>
  <si>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</si>
  <si>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</si>
  <si>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</si>
  <si>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</si>
  <si>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</si>
  <si>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</si>
  <si>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</si>
  <si>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</si>
  <si>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</si>
  <si>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</si>
  <si>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</si>
  <si>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</si>
  <si>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</si>
  <si>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</si>
  <si>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</si>
  <si>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</si>
  <si>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</si>
  <si>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</si>
  <si>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</si>
  <si>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</si>
  <si>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</si>
  <si>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</si>
  <si>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</si>
  <si>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</si>
  <si>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</si>
  <si>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</si>
  <si>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</si>
  <si>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</si>
  <si>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</si>
  <si>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</si>
  <si>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</si>
  <si>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</si>
  <si>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</si>
  <si>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</si>
  <si>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</si>
  <si>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</si>
  <si>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</si>
  <si>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</si>
  <si>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</si>
  <si>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</si>
  <si>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</si>
  <si>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</si>
  <si>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</si>
  <si>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</si>
  <si>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</si>
  <si>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</si>
  <si>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</si>
  <si>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</si>
  <si>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</si>
  <si>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</si>
  <si>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</si>
  <si>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</si>
  <si>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</si>
  <si>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</si>
  <si>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</si>
  <si>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</si>
  <si>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</si>
  <si>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</si>
  <si>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</si>
  <si>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</si>
  <si>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</si>
  <si>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</si>
  <si>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</si>
  <si>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</si>
  <si>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</si>
  <si>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</si>
  <si>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</si>
  <si>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</si>
  <si>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</si>
  <si>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</si>
  <si>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</si>
  <si>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</si>
  <si>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</si>
  <si>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</si>
  <si>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</si>
  <si>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</si>
  <si>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</si>
  <si>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</si>
  <si>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</si>
  <si>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</si>
  <si>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</si>
  <si>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</si>
  <si>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</si>
  <si>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</si>
  <si>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</si>
  <si>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</si>
  <si>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</si>
  <si>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</si>
  <si>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</si>
  <si>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</si>
  <si>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</si>
  <si>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</si>
  <si>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</si>
  <si>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</si>
  <si>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</si>
  <si>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</si>
  <si>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</si>
  <si>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</si>
  <si>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</si>
  <si>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</si>
  <si>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</si>
  <si>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</si>
  <si>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</si>
  <si>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</si>
  <si>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</si>
  <si>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</si>
  <si>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</si>
  <si>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</si>
  <si>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</si>
  <si>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</si>
  <si>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</si>
  <si>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</si>
  <si>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</si>
  <si>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</si>
  <si>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</si>
  <si>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</si>
  <si>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</si>
  <si>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</si>
  <si>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</si>
  <si>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</si>
  <si>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</si>
  <si>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</si>
  <si>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</si>
  <si>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</si>
  <si>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</si>
  <si>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</si>
  <si>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</si>
  <si>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</si>
  <si>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</si>
  <si>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</si>
  <si>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</si>
  <si>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</si>
  <si>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</si>
  <si>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</si>
  <si>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</si>
  <si>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</si>
  <si>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</si>
  <si>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</si>
  <si>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</si>
  <si>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</si>
  <si>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</si>
  <si>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</si>
  <si>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</si>
  <si>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</si>
  <si>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</si>
  <si>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</si>
  <si>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</si>
  <si>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</si>
  <si>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</si>
  <si>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</si>
  <si>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</si>
  <si>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</si>
  <si>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</si>
  <si>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</si>
  <si>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</si>
  <si>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</si>
  <si>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</si>
  <si>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</si>
  <si>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</si>
  <si>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</si>
  <si>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</si>
  <si>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</si>
  <si>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</si>
  <si>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</si>
  <si>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</si>
  <si>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</si>
  <si>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</si>
  <si>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</si>
  <si>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</si>
  <si>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</si>
  <si>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</si>
  <si>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</si>
  <si>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</si>
  <si>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</si>
  <si>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</si>
  <si>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</si>
  <si>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</si>
  <si>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</si>
  <si>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</si>
  <si>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</si>
  <si>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</si>
  <si>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</si>
  <si>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</si>
  <si>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</si>
  <si>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</si>
  <si>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</si>
  <si>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</si>
  <si>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</si>
  <si>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</si>
  <si>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</si>
  <si>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</si>
  <si>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</si>
  <si>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</si>
  <si>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</si>
  <si>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</si>
  <si>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</si>
  <si>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</si>
  <si>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</si>
  <si>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</si>
  <si>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</si>
  <si>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</si>
  <si>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</si>
  <si>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</si>
  <si>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</si>
  <si>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</si>
  <si>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</si>
  <si>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</si>
  <si>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</si>
  <si>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</si>
  <si>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</si>
  <si>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</si>
  <si>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</si>
  <si>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</si>
  <si>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</si>
  <si>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</si>
  <si>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</si>
  <si>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</si>
  <si>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</si>
  <si>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</si>
  <si>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</si>
  <si>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</si>
  <si>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</si>
  <si>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</si>
  <si>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</si>
  <si>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</si>
  <si>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</si>
  <si>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</si>
  <si>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</si>
  <si>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</si>
  <si>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</si>
  <si>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</si>
  <si>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</si>
  <si>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</si>
  <si>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</si>
  <si>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</si>
  <si>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</si>
  <si>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</si>
  <si>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</si>
  <si>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</si>
  <si>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</si>
  <si>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</si>
  <si>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</si>
  <si>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</si>
  <si>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</si>
  <si>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</si>
  <si>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</si>
  <si>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</si>
  <si>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</si>
  <si>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</si>
  <si>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</si>
  <si>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</si>
  <si>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</si>
  <si>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</si>
  <si>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</si>
  <si>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</si>
  <si>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</si>
  <si>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</si>
  <si>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</si>
  <si>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</si>
  <si>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</si>
  <si>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</si>
  <si>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</si>
  <si>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</si>
  <si>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</si>
  <si>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</si>
  <si>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</si>
  <si>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</si>
  <si>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</si>
  <si>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</si>
  <si>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</si>
  <si>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</si>
  <si>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</si>
  <si>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</si>
  <si>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</si>
  <si>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</si>
  <si>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</si>
  <si>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</si>
  <si>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</si>
  <si>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</si>
  <si>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</si>
  <si>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</si>
  <si>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</si>
  <si>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</si>
  <si>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</si>
  <si>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</si>
  <si>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</si>
  <si>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</si>
  <si>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</si>
  <si>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</si>
  <si>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</si>
  <si>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</si>
  <si>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</si>
  <si>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</si>
  <si>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</si>
  <si>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</si>
  <si>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</si>
  <si>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</si>
  <si>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</si>
  <si>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</si>
  <si>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</si>
  <si>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</si>
  <si>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</si>
  <si>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</si>
  <si>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</si>
  <si>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</si>
  <si>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</si>
  <si>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</si>
  <si>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</si>
  <si>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</si>
  <si>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</si>
  <si>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</si>
  <si>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</si>
  <si>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</si>
  <si>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</si>
  <si>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</si>
  <si>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</si>
  <si>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</si>
  <si>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</si>
  <si>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</si>
  <si>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</si>
  <si>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</si>
  <si>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</si>
  <si>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</si>
  <si>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</si>
  <si>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</si>
  <si>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</si>
  <si>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</si>
  <si>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</si>
  <si>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</si>
  <si>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</si>
  <si>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</si>
  <si>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</si>
  <si>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</si>
  <si>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</si>
  <si>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</si>
  <si>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</si>
  <si>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</si>
  <si>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</si>
  <si>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</si>
  <si>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</si>
  <si>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</si>
  <si>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</si>
  <si>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</si>
  <si>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</si>
  <si>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</si>
  <si>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</si>
  <si>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</si>
  <si>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</si>
  <si>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</si>
  <si>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</si>
  <si>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</si>
  <si>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</si>
  <si>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</si>
  <si>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</si>
  <si>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</si>
  <si>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</si>
  <si>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</si>
  <si>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</si>
  <si>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</si>
  <si>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</si>
  <si>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</si>
  <si>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</si>
  <si>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</si>
  <si>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</si>
  <si>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</si>
  <si>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</si>
  <si>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</si>
  <si>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</si>
  <si>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</si>
  <si>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</si>
  <si>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</si>
  <si>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</si>
  <si>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</si>
  <si>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</si>
  <si>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</si>
  <si>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</si>
  <si>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</si>
  <si>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</si>
  <si>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</si>
  <si>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</si>
  <si>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</si>
  <si>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</si>
  <si>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</si>
  <si>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</si>
  <si>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</si>
  <si>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</si>
  <si>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</si>
  <si>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</si>
  <si>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</si>
  <si>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</si>
  <si>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</si>
  <si>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</si>
  <si>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</si>
  <si>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</si>
  <si>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</si>
  <si>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</si>
  <si>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</si>
  <si>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</si>
  <si>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</si>
  <si>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</si>
  <si>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</si>
  <si>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</si>
  <si>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</si>
  <si>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</si>
  <si>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</si>
  <si>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</si>
  <si>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</si>
  <si>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</si>
  <si>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</si>
  <si>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</si>
  <si>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</si>
  <si>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</si>
  <si>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</si>
  <si>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</si>
  <si>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</si>
  <si>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</si>
  <si>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</si>
  <si>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</si>
  <si>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</si>
  <si>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</si>
  <si>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</si>
  <si>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</si>
  <si>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</si>
  <si>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</si>
  <si>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</si>
  <si>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</si>
  <si>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</si>
  <si>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</si>
  <si>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</si>
  <si>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</si>
  <si>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</si>
  <si>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</si>
  <si>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</si>
  <si>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</si>
  <si>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</si>
  <si>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</si>
  <si>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</si>
  <si>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</si>
  <si>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</si>
  <si>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</si>
  <si>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</si>
  <si>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</si>
  <si>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</si>
  <si>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</si>
  <si>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</si>
  <si>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</si>
  <si>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</si>
  <si>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</si>
  <si>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</si>
  <si>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</si>
  <si>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</si>
  <si>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</si>
  <si>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</si>
  <si>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</si>
  <si>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</si>
  <si>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</si>
  <si>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</si>
  <si>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</si>
  <si>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</si>
  <si>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</si>
  <si>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</si>
  <si>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</si>
  <si>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</si>
  <si>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</si>
  <si>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</si>
  <si>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</si>
  <si>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</si>
  <si>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</si>
  <si>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</si>
  <si>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</si>
  <si>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</si>
  <si>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</si>
  <si>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</si>
  <si>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</si>
  <si>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</si>
  <si>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</si>
  <si>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</si>
  <si>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</si>
  <si>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</si>
  <si>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</si>
  <si>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</si>
  <si>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</si>
  <si>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</si>
  <si>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</si>
  <si>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</si>
  <si>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</si>
  <si>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</si>
  <si>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</si>
  <si>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</si>
  <si>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</si>
  <si>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</si>
  <si>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</si>
  <si>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</si>
  <si>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</si>
  <si>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</si>
  <si>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</si>
  <si>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</si>
  <si>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</si>
  <si>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</si>
  <si>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</si>
  <si>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</si>
  <si>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</si>
  <si>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</si>
  <si>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</si>
  <si>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</si>
  <si>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</si>
  <si>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</si>
  <si>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</si>
  <si>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</si>
  <si>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</si>
  <si>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</si>
  <si>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</si>
  <si>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</si>
  <si>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</si>
  <si>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</si>
  <si>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</si>
  <si>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</si>
  <si>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</si>
  <si>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</si>
  <si>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</si>
  <si>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</si>
  <si>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</si>
  <si>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</si>
  <si>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</si>
  <si>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</si>
  <si>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</si>
  <si>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</si>
  <si>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</si>
  <si>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</si>
  <si>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</si>
  <si>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</si>
  <si>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</si>
  <si>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</si>
  <si>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</si>
  <si>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</si>
  <si>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</si>
  <si>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</si>
  <si>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</si>
  <si>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</si>
  <si>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</si>
  <si>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</si>
  <si>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</si>
  <si>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</si>
  <si>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</si>
  <si>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</si>
  <si>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</si>
  <si>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</si>
  <si>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</si>
  <si>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</si>
  <si>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</si>
  <si>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</si>
  <si>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</si>
  <si>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</si>
  <si>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</si>
  <si>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</si>
  <si>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</si>
  <si>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</si>
  <si>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</si>
  <si>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</si>
  <si>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</si>
  <si>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</si>
  <si>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</si>
  <si>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</si>
  <si>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</si>
  <si>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</si>
  <si>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</si>
  <si>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</si>
  <si>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</si>
  <si>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</si>
  <si>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</si>
  <si>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</si>
  <si>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</si>
  <si>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</si>
  <si>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</si>
  <si>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</si>
  <si>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</si>
  <si>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</si>
  <si>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</si>
  <si>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</si>
  <si>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</si>
  <si>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</si>
  <si>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</si>
  <si>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</si>
  <si>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</si>
  <si>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</si>
  <si>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</si>
  <si>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</si>
  <si>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</si>
  <si>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</si>
  <si>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</si>
  <si>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</si>
  <si>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</si>
  <si>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</si>
  <si>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</si>
  <si>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</si>
  <si>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</si>
  <si>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</si>
  <si>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</si>
  <si>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</si>
  <si>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</si>
  <si>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</si>
  <si>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</si>
  <si>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</si>
  <si>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</si>
  <si>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</si>
  <si>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</si>
  <si>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</si>
  <si>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</si>
  <si>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</si>
  <si>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</si>
  <si>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</si>
  <si>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</si>
  <si>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</si>
  <si>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</si>
  <si>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</si>
  <si>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</si>
  <si>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</si>
  <si>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</si>
  <si>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</si>
  <si>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</si>
  <si>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</si>
  <si>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</si>
  <si>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</si>
  <si>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</si>
  <si>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</si>
  <si>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</si>
  <si>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</si>
  <si>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</si>
  <si>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</si>
  <si>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</si>
  <si>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</si>
  <si>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</si>
  <si>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</si>
  <si>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</si>
  <si>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</si>
  <si>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</si>
  <si>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</si>
  <si>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</si>
  <si>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</si>
  <si>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</si>
  <si>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</si>
  <si>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</si>
  <si>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</si>
  <si>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</si>
  <si>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</si>
  <si>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</si>
  <si>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</si>
  <si>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</si>
  <si>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</si>
  <si>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</si>
  <si>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</si>
  <si>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</si>
  <si>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</si>
  <si>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</si>
  <si>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</si>
  <si>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</si>
  <si>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</si>
  <si>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</si>
  <si>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</si>
  <si>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</si>
  <si>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</si>
  <si>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</si>
  <si>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</si>
  <si>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</si>
  <si>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</si>
  <si>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</si>
  <si>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</si>
  <si>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</si>
  <si>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</si>
  <si>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</si>
  <si>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</si>
  <si>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</si>
  <si>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</si>
  <si>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</si>
  <si>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</si>
  <si>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</si>
  <si>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</si>
  <si>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</si>
  <si>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</si>
  <si>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</si>
  <si>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</si>
  <si>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</si>
  <si>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</si>
  <si>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</si>
  <si>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</si>
  <si>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</si>
  <si>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</si>
  <si>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</si>
  <si>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</si>
  <si>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</si>
  <si>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</si>
  <si>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</si>
  <si>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</si>
  <si>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</si>
  <si>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</si>
  <si>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</si>
  <si>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</si>
  <si>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</si>
  <si>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</si>
  <si>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</si>
  <si>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</si>
  <si>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</si>
  <si>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</si>
  <si>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</si>
  <si>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</si>
  <si>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</si>
  <si>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</si>
  <si>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</si>
  <si>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</si>
  <si>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</si>
  <si>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</si>
  <si>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</si>
  <si>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</si>
  <si>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</si>
  <si>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</si>
  <si>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</si>
  <si>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</si>
  <si>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</si>
  <si>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</si>
  <si>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</si>
  <si>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</si>
  <si>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</si>
  <si>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</si>
  <si>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</si>
  <si>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</si>
  <si>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</si>
  <si>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</si>
  <si>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</si>
  <si>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</si>
  <si>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</si>
  <si>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</si>
  <si>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</si>
  <si>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</si>
  <si>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</si>
  <si>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</si>
  <si>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</si>
  <si>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</si>
  <si>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</si>
  <si>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</si>
  <si>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</si>
  <si>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</si>
  <si>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</si>
  <si>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</si>
  <si>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</si>
  <si>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</si>
  <si>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</si>
  <si>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</si>
  <si>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</si>
  <si>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</si>
  <si>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</si>
  <si>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</si>
  <si>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</si>
  <si>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</si>
  <si>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</si>
  <si>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</si>
  <si>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</si>
  <si>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</si>
  <si>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</si>
  <si>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</si>
  <si>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</si>
  <si>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</si>
  <si>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</si>
  <si>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</si>
  <si>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</si>
  <si>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</si>
  <si>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</si>
  <si>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</si>
  <si>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</si>
  <si>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</si>
  <si>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</si>
  <si>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</si>
  <si>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</si>
  <si>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</si>
  <si>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</si>
  <si>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</si>
  <si>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</si>
  <si>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</si>
  <si>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</si>
  <si>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</si>
  <si>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</si>
  <si>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</si>
  <si>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</si>
  <si>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</si>
  <si>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</si>
  <si>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</si>
  <si>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</si>
  <si>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</si>
  <si>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</si>
  <si>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</si>
  <si>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</si>
  <si>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</si>
  <si>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</si>
  <si>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</si>
  <si>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</si>
  <si>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</si>
  <si>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</si>
  <si>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</si>
  <si>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</si>
  <si>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</si>
  <si>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</si>
  <si>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</si>
  <si>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</si>
  <si>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</si>
  <si>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</si>
  <si>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</si>
  <si>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</si>
  <si>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</si>
  <si>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</si>
  <si>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</si>
  <si>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</si>
  <si>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</si>
  <si>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</si>
  <si>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</si>
  <si>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</si>
  <si>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</si>
  <si>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</si>
  <si>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</si>
  <si>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</si>
  <si>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</si>
  <si>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</si>
  <si>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</si>
  <si>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</si>
  <si>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</si>
  <si>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</si>
  <si>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</si>
  <si>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</si>
  <si>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</si>
  <si>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</si>
  <si>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</si>
  <si>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</si>
  <si>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</si>
  <si>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</si>
  <si>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</si>
  <si>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</si>
  <si>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</si>
  <si>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</si>
  <si>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</si>
  <si>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</si>
  <si>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</si>
  <si>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</si>
  <si>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</si>
  <si>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</si>
  <si>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</si>
  <si>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</si>
  <si>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</si>
  <si>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</si>
  <si>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</si>
  <si>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</si>
  <si>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</si>
  <si>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</si>
  <si>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</si>
  <si>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</si>
  <si>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</si>
  <si>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</si>
  <si>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</si>
  <si>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</si>
  <si>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</si>
  <si>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</si>
  <si>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</si>
  <si>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</si>
  <si>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</si>
  <si>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</si>
  <si>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</si>
  <si>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</si>
  <si>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</si>
  <si>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</si>
  <si>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</si>
  <si>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</si>
  <si>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</si>
  <si>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</si>
  <si>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</si>
  <si>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</si>
  <si>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</si>
  <si>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</si>
  <si>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</si>
  <si>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</si>
  <si>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</si>
  <si>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</si>
  <si>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</si>
  <si>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</si>
  <si>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</si>
  <si>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</si>
  <si>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</si>
  <si>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</si>
  <si>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</si>
  <si>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</si>
  <si>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</si>
  <si>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</si>
  <si>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</si>
  <si>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</si>
  <si>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</si>
  <si>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</si>
  <si>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</si>
  <si>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</si>
  <si>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</si>
  <si>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</si>
  <si>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</si>
  <si>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</si>
  <si>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</si>
  <si>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</si>
  <si>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</si>
  <si>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</si>
  <si>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</si>
  <si>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</si>
  <si>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</si>
  <si>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</si>
  <si>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</si>
  <si>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</si>
  <si>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</si>
  <si>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</si>
  <si>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</si>
  <si>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</si>
  <si>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</si>
  <si>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</si>
  <si>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</si>
  <si>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</si>
  <si>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</si>
  <si>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</si>
  <si>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</si>
  <si>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</si>
  <si>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</si>
  <si>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</si>
  <si>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</si>
  <si>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</si>
  <si>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</si>
  <si>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</si>
  <si>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</si>
  <si>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</si>
  <si>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</si>
  <si>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</si>
  <si>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</si>
  <si>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</si>
  <si>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</si>
  <si>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</si>
  <si>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</si>
  <si>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</si>
  <si>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</si>
  <si>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</si>
  <si>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</si>
  <si>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</si>
  <si>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</si>
  <si>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</si>
  <si>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</si>
  <si>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</si>
  <si>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</si>
  <si>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</si>
  <si>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</si>
  <si>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</si>
  <si>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</si>
  <si>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</si>
  <si>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</si>
  <si>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</si>
  <si>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</si>
  <si>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</si>
  <si>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</si>
  <si>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</si>
  <si>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</si>
  <si>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</si>
  <si>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</si>
  <si>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</si>
  <si>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</si>
  <si>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</si>
  <si>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</si>
  <si>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</si>
  <si>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</si>
  <si>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</si>
  <si>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</si>
  <si>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</si>
  <si>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</si>
  <si>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</si>
  <si>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</si>
  <si>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</si>
  <si>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</si>
  <si>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</si>
  <si>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</si>
  <si>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</si>
  <si>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</si>
  <si>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</si>
  <si>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</si>
  <si>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</si>
  <si>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</si>
  <si>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</si>
  <si>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</si>
  <si>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</si>
  <si>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</si>
  <si>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</si>
  <si>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</si>
  <si>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</si>
  <si>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</si>
  <si>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</si>
  <si>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</si>
  <si>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</si>
  <si>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</si>
  <si>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</si>
  <si>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</si>
  <si>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</si>
  <si>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</si>
  <si>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</si>
  <si>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</si>
  <si>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</si>
  <si>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</si>
  <si>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</si>
  <si>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</si>
  <si>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</si>
  <si>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</si>
  <si>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</si>
  <si>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</si>
  <si>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</si>
  <si>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</si>
  <si>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</si>
  <si>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</si>
  <si>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</si>
  <si>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</si>
  <si>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</si>
  <si>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</si>
  <si>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</si>
  <si>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</si>
  <si>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</si>
  <si>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</si>
  <si>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</si>
  <si>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</si>
  <si>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</si>
  <si>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</si>
  <si>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</si>
  <si>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</si>
  <si>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</si>
  <si>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</si>
  <si>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</si>
  <si>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</si>
  <si>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</si>
  <si>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</si>
  <si>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</si>
  <si>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</si>
  <si>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</si>
  <si>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</si>
  <si>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</si>
  <si>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</si>
  <si>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</si>
  <si>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</si>
  <si>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</si>
  <si>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</si>
  <si>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</si>
  <si>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</si>
  <si>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</si>
  <si>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</si>
  <si>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</si>
  <si>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</si>
  <si>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</si>
  <si>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</si>
  <si>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</si>
  <si>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</si>
  <si>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</si>
  <si>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</si>
  <si>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</si>
  <si>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</si>
  <si>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</si>
  <si>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</si>
  <si>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</si>
  <si>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</si>
  <si>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</si>
  <si>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</si>
  <si>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</si>
  <si>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</si>
  <si>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</si>
  <si>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</si>
  <si>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</si>
  <si>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</si>
  <si>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</si>
  <si>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</si>
  <si>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</si>
  <si>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</si>
  <si>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</si>
  <si>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</si>
  <si>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</si>
  <si>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</si>
  <si>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</si>
  <si>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</si>
  <si>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</si>
  <si>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</si>
  <si>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</si>
  <si>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</si>
  <si>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</si>
  <si>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</si>
  <si>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</si>
  <si>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</si>
  <si>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</si>
  <si>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</si>
  <si>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</si>
  <si>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</si>
  <si>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</si>
  <si>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</si>
  <si>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</si>
  <si>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</si>
  <si>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</si>
  <si>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</si>
  <si>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</si>
  <si>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</si>
  <si>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</si>
  <si>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</si>
  <si>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</si>
  <si>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</si>
  <si>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</si>
  <si>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</si>
  <si>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</si>
  <si>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</si>
  <si>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</si>
  <si>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</si>
  <si>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</si>
  <si>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</si>
  <si>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</si>
  <si>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</si>
  <si>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</si>
  <si>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</si>
  <si>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</si>
  <si>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</si>
  <si>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</si>
  <si>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</si>
  <si>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</si>
  <si>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</si>
  <si>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</si>
  <si>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</si>
  <si>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</si>
  <si>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</si>
  <si>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</si>
  <si>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</si>
  <si>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</si>
  <si>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</si>
  <si>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</si>
  <si>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</si>
  <si>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</si>
  <si>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</si>
  <si>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</si>
  <si>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</si>
  <si>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</si>
  <si>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</si>
  <si>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</si>
  <si>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</si>
  <si>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</si>
  <si>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</si>
  <si>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</si>
  <si>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</si>
  <si>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</si>
  <si>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</si>
  <si>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</si>
  <si>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</si>
  <si>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</si>
  <si>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</si>
  <si>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</si>
  <si>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</si>
  <si>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</si>
  <si>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</si>
  <si>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</si>
  <si>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</si>
  <si>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</si>
  <si>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</si>
  <si>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</si>
  <si>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</si>
  <si>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</si>
  <si>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</si>
  <si>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</si>
  <si>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</si>
  <si>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</si>
  <si>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</si>
  <si>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</si>
  <si>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</si>
  <si>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</si>
  <si>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</si>
  <si>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</si>
  <si>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</si>
  <si>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</si>
  <si>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</si>
  <si>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</si>
  <si>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</si>
  <si>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</si>
  <si>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</si>
  <si>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</si>
  <si>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</si>
  <si>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</si>
  <si>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</si>
  <si>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</si>
  <si>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</si>
  <si>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</si>
  <si>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</si>
  <si>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</si>
  <si>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</si>
  <si>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</si>
  <si>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</si>
  <si>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</si>
  <si>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</si>
  <si>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</si>
  <si>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</si>
  <si>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</si>
  <si>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</si>
  <si>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</si>
  <si>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</si>
  <si>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</si>
  <si>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</si>
  <si>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</si>
  <si>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</si>
  <si>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</si>
  <si>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</si>
  <si>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</si>
  <si>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</si>
  <si>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</si>
  <si>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</si>
  <si>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</si>
  <si>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</si>
  <si>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</si>
  <si>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</si>
  <si>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</si>
  <si>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</si>
  <si>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</si>
  <si>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</si>
  <si>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</si>
  <si>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</si>
  <si>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</si>
  <si>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</si>
  <si>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</si>
  <si>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</si>
  <si>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</si>
  <si>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</si>
  <si>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</si>
  <si>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</si>
  <si>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</si>
  <si>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</si>
  <si>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</si>
  <si>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</si>
  <si>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</si>
  <si>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</si>
  <si>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</si>
  <si>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</si>
  <si>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</si>
  <si>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</si>
  <si>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</si>
  <si>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</si>
  <si>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</si>
  <si>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</si>
  <si>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</si>
  <si>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</si>
  <si>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</si>
  <si>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</si>
  <si>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</si>
  <si>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</si>
  <si>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</si>
  <si>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</si>
  <si>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</si>
  <si>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</si>
  <si>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</si>
  <si>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</si>
  <si>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</si>
  <si>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</si>
  <si>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</si>
  <si>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</si>
  <si>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</si>
  <si>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</si>
  <si>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</si>
  <si>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</si>
  <si>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</si>
  <si>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</si>
  <si>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</si>
  <si>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</si>
  <si>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</si>
  <si>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</si>
  <si>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</si>
  <si>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</si>
  <si>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</si>
  <si>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</si>
  <si>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</si>
  <si>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</si>
  <si>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</si>
  <si>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</si>
  <si>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</si>
  <si>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</si>
  <si>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</si>
  <si>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</si>
  <si>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</si>
  <si>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</si>
  <si>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</si>
  <si>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</si>
  <si>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</si>
  <si>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</si>
  <si>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</si>
  <si>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</si>
  <si>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</si>
  <si>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</si>
  <si>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</si>
  <si>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</si>
  <si>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</si>
  <si>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</si>
  <si>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</si>
  <si>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</si>
  <si>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</si>
  <si>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</si>
  <si>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</si>
  <si>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</si>
  <si>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</si>
  <si>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</si>
  <si>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</si>
  <si>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</si>
  <si>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</si>
  <si>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</si>
  <si>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</si>
  <si>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</si>
  <si>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</si>
  <si>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</si>
  <si>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</si>
  <si>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</si>
  <si>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</si>
  <si>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</si>
  <si>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</si>
  <si>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</si>
  <si>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</si>
  <si>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</si>
  <si>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</si>
  <si>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</si>
  <si>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</si>
  <si>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</si>
  <si>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</si>
  <si>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</si>
  <si>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</si>
  <si>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</si>
  <si>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</si>
  <si>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</si>
  <si>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</si>
  <si>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</si>
  <si>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</si>
  <si>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</si>
  <si>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</si>
  <si>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</si>
  <si>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</si>
  <si>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</si>
  <si>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</si>
  <si>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</si>
  <si>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</si>
  <si>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</si>
  <si>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</si>
  <si>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</si>
  <si>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</si>
  <si>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</si>
  <si>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</si>
  <si>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</si>
  <si>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</si>
  <si>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</si>
  <si>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</si>
  <si>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</si>
  <si>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</si>
  <si>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</si>
  <si>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</si>
  <si>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</si>
  <si>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</si>
  <si>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</si>
  <si>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</si>
  <si>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</si>
  <si>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</si>
  <si>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</si>
  <si>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</si>
  <si>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</si>
  <si>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</si>
  <si>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</si>
  <si>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</si>
  <si>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</si>
  <si>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</si>
  <si>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</si>
  <si>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</si>
  <si>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</si>
  <si>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</si>
  <si>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</si>
  <si>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</si>
  <si>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</si>
  <si>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</si>
  <si>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</si>
  <si>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</si>
  <si>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</si>
  <si>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</si>
  <si>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</si>
  <si>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</si>
  <si>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</si>
  <si>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</si>
  <si>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</si>
  <si>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</si>
  <si>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</si>
  <si>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</si>
  <si>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</si>
  <si>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</si>
  <si>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</si>
  <si>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</si>
  <si>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</si>
  <si>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</si>
  <si>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</si>
  <si>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</si>
  <si>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</si>
  <si>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</si>
  <si>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</si>
  <si>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</si>
  <si>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</si>
  <si>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</si>
  <si>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</si>
  <si>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</si>
  <si>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</si>
  <si>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</si>
  <si>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</si>
  <si>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</si>
  <si>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</si>
  <si>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</si>
  <si>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</si>
  <si>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</si>
  <si>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</si>
  <si>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</si>
  <si>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</si>
  <si>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</si>
  <si>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</si>
  <si>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</si>
  <si>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</si>
  <si>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</si>
  <si>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</si>
  <si>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</si>
  <si>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</si>
  <si>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</si>
  <si>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</si>
  <si>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</si>
  <si>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</si>
  <si>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</si>
  <si>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</si>
  <si>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</si>
  <si>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</si>
  <si>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</si>
  <si>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</si>
  <si>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</si>
  <si>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</si>
  <si>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</si>
  <si>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</si>
  <si>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</si>
  <si>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</si>
  <si>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</si>
  <si>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</si>
  <si>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</si>
  <si>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</si>
  <si>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</si>
  <si>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</si>
  <si>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</si>
  <si>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</si>
  <si>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</si>
  <si>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</si>
  <si>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</si>
  <si>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</si>
  <si>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</si>
  <si>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</si>
  <si>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</si>
  <si>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</si>
  <si>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</si>
  <si>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</si>
  <si>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</si>
  <si>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</si>
  <si>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</si>
  <si>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</si>
  <si>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</si>
  <si>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</si>
  <si>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</si>
  <si>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</si>
  <si>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</si>
  <si>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</si>
  <si>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</si>
  <si>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</si>
  <si>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</si>
  <si>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</si>
  <si>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</si>
  <si>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</si>
  <si>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</si>
  <si>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</si>
  <si>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</si>
  <si>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</si>
  <si>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</si>
  <si>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</si>
  <si>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</si>
  <si>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</si>
  <si>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</si>
  <si>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</si>
  <si>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</si>
  <si>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</si>
  <si>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</si>
  <si>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</si>
  <si>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</si>
  <si>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</si>
  <si>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</si>
  <si>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</si>
  <si>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</si>
  <si>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</si>
  <si>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</si>
  <si>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</si>
  <si>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</si>
  <si>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</si>
  <si>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</si>
  <si>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</si>
  <si>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</si>
  <si>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</si>
  <si>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</si>
  <si>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</si>
  <si>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</si>
  <si>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</si>
  <si>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</si>
  <si>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</si>
  <si>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</si>
  <si>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</si>
  <si>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</si>
  <si>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</si>
  <si>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</si>
  <si>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</si>
  <si>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</si>
  <si>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</si>
  <si>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</si>
  <si>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</si>
  <si>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</si>
  <si>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</si>
  <si>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</si>
  <si>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</si>
  <si>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</si>
  <si>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</si>
  <si>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</si>
  <si>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</si>
  <si>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</si>
  <si>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</si>
  <si>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</si>
  <si>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</si>
  <si>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</si>
  <si>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</si>
  <si>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</si>
  <si>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</si>
  <si>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</si>
  <si>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</si>
  <si>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</si>
  <si>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</si>
  <si>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</si>
  <si>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</si>
  <si>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</si>
  <si>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</si>
  <si>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</si>
  <si>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</si>
  <si>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</si>
  <si>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</si>
  <si>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</si>
  <si>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</si>
  <si>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</si>
  <si>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</si>
  <si>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</si>
  <si>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</si>
  <si>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</si>
  <si>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</si>
  <si>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</si>
  <si>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</si>
  <si>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</si>
  <si>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</si>
  <si>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</si>
  <si>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</si>
  <si>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</si>
  <si>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</si>
  <si>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</si>
  <si>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</si>
  <si>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</si>
  <si>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</si>
  <si>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</si>
  <si>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</si>
  <si>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</si>
  <si>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</si>
  <si>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</si>
  <si>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</si>
  <si>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</si>
  <si>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</si>
  <si>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</si>
  <si>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</si>
  <si>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</si>
  <si>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</si>
  <si>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</si>
  <si>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</si>
  <si>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</si>
  <si>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</si>
  <si>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</si>
  <si>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</si>
  <si>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</si>
  <si>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</si>
  <si>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</si>
  <si>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</si>
  <si>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</si>
  <si>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</si>
  <si>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</si>
  <si>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</si>
  <si>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</si>
  <si>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</si>
  <si>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</si>
  <si>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</si>
  <si>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</si>
  <si>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</si>
  <si>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</si>
  <si>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</si>
  <si>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</si>
  <si>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</si>
  <si>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</si>
  <si>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</si>
  <si>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</si>
  <si>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</si>
  <si>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</si>
  <si>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</si>
  <si>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</si>
  <si>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</si>
  <si>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</si>
  <si>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</si>
  <si>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</si>
  <si>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</si>
  <si>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</si>
  <si>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</si>
  <si>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</si>
  <si>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</si>
  <si>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</si>
  <si>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</si>
  <si>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</si>
  <si>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</si>
  <si>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</si>
  <si>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</si>
  <si>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</si>
  <si>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</si>
  <si>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</si>
  <si>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</si>
  <si>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</si>
  <si>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</si>
  <si>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</si>
  <si>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</si>
  <si>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</si>
  <si>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</si>
  <si>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</si>
  <si>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</si>
  <si>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</si>
  <si>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</si>
  <si>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</si>
  <si>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</si>
  <si>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</si>
  <si>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</si>
  <si>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</si>
  <si>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</si>
  <si>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</si>
  <si>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</si>
  <si>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</si>
  <si>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</si>
  <si>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</si>
  <si>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</si>
  <si>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</si>
  <si>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</si>
  <si>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</si>
  <si>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</si>
  <si>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</si>
  <si>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</si>
  <si>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</si>
  <si>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</si>
  <si>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</si>
  <si>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</si>
  <si>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</si>
  <si>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</si>
  <si>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</si>
  <si>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</si>
  <si>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</si>
  <si>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</si>
  <si>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</si>
  <si>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</si>
  <si>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</si>
  <si>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</si>
  <si>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</si>
  <si>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</si>
  <si>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</si>
  <si>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</si>
  <si>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</si>
  <si>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</si>
  <si>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</si>
  <si>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</si>
  <si>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</si>
  <si>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</si>
  <si>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</si>
  <si>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</si>
  <si>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</si>
  <si>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</si>
  <si>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</si>
  <si>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</si>
  <si>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</si>
  <si>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</si>
  <si>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</si>
  <si>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</si>
  <si>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</si>
  <si>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</si>
  <si>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</si>
  <si>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</si>
  <si>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</si>
  <si>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</si>
  <si>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</si>
  <si>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</si>
  <si>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</si>
  <si>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</si>
  <si>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</si>
  <si>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</si>
  <si>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</si>
  <si>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</si>
  <si>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</si>
  <si>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</si>
  <si>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</si>
  <si>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</si>
  <si>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</si>
  <si>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</si>
  <si>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</si>
  <si>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</si>
  <si>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</si>
  <si>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</si>
  <si>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</si>
  <si>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</si>
  <si>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</si>
  <si>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</si>
  <si>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</si>
  <si>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</si>
  <si>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</si>
  <si>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</si>
  <si>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</si>
  <si>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</si>
  <si>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</si>
  <si>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</si>
  <si>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</si>
  <si>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</si>
  <si>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</si>
  <si>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</si>
  <si>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</si>
  <si>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</si>
  <si>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</si>
  <si>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</si>
  <si>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</si>
  <si>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</si>
  <si>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</si>
  <si>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</si>
  <si>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</si>
  <si>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</si>
  <si>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</si>
  <si>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</si>
  <si>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</si>
  <si>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</si>
  <si>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</si>
  <si>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</si>
  <si>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</si>
  <si>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</si>
  <si>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</si>
  <si>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</si>
  <si>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</si>
  <si>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</si>
  <si>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</si>
  <si>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</si>
  <si>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</si>
  <si>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</si>
  <si>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</si>
  <si>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</si>
  <si>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</si>
  <si>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</si>
  <si>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</si>
  <si>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</si>
  <si>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</si>
  <si>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</si>
  <si>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</si>
  <si>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</si>
  <si>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</si>
  <si>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</si>
  <si>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</si>
  <si>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</si>
  <si>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</si>
  <si>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</si>
  <si>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</si>
  <si>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</si>
  <si>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</si>
  <si>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</si>
  <si>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</si>
  <si>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</si>
  <si>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</si>
  <si>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</si>
  <si>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</si>
  <si>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</si>
  <si>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</si>
  <si>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</si>
  <si>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</si>
  <si>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</si>
  <si>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</si>
  <si>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</si>
  <si>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</si>
  <si>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</si>
  <si>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</si>
  <si>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</si>
  <si>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</si>
  <si>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</si>
  <si>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</si>
  <si>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</si>
  <si>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</si>
  <si>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</si>
  <si>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</si>
  <si>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</si>
  <si>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</si>
  <si>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</si>
  <si>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</si>
  <si>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</si>
  <si>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</si>
  <si>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</si>
  <si>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</si>
  <si>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</si>
  <si>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</si>
  <si>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</si>
  <si>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</si>
  <si>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</si>
  <si>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</si>
  <si>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</si>
  <si>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</si>
  <si>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</si>
  <si>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</si>
  <si>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</si>
  <si>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</si>
  <si>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</si>
  <si>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</si>
  <si>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</si>
  <si>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</si>
  <si>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</si>
  <si>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</si>
  <si>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</si>
  <si>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</si>
  <si>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</si>
  <si>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</si>
  <si>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</si>
  <si>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</si>
  <si>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</si>
  <si>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</si>
  <si>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</si>
  <si>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</si>
  <si>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</si>
  <si>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</si>
  <si>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</si>
  <si>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</si>
  <si>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</si>
  <si>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</si>
  <si>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</si>
  <si>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</si>
  <si>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</si>
  <si>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</si>
  <si>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</si>
  <si>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</si>
  <si>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</si>
  <si>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</si>
  <si>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</si>
  <si>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</si>
  <si>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</si>
  <si>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</si>
  <si>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</si>
  <si>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</si>
  <si>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</si>
  <si>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</si>
  <si>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</si>
  <si>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</si>
  <si>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</si>
  <si>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</si>
  <si>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</si>
  <si>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</si>
  <si>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</si>
  <si>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</si>
  <si>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</si>
  <si>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</si>
  <si>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</si>
  <si>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</si>
  <si>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</si>
  <si>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</si>
  <si>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</si>
  <si>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</si>
  <si>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</si>
  <si>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</si>
  <si>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</si>
  <si>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</si>
  <si>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</si>
  <si>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</si>
  <si>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</si>
  <si>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</si>
  <si>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</si>
  <si>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</si>
  <si>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</si>
  <si>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</si>
  <si>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</si>
  <si>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</si>
  <si>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</si>
  <si>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</si>
  <si>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</si>
  <si>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</si>
  <si>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</si>
  <si>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</si>
  <si>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</si>
  <si>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</si>
  <si>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</si>
  <si>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</si>
  <si>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</si>
  <si>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</si>
  <si>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</si>
  <si>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</si>
  <si>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</si>
  <si>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</si>
  <si>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</si>
  <si>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</si>
  <si>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</si>
  <si>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</si>
  <si>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</si>
  <si>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</si>
  <si>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</si>
  <si>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</si>
  <si>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</si>
  <si>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</si>
  <si>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</si>
  <si>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</si>
  <si>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</si>
  <si>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</si>
  <si>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</si>
  <si>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</si>
  <si>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</si>
  <si>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</si>
  <si>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</si>
  <si>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</si>
  <si>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</si>
  <si>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</si>
  <si>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</si>
  <si>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</si>
  <si>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</si>
  <si>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</si>
  <si>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</si>
  <si>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</si>
  <si>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</si>
  <si>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</si>
  <si>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</si>
  <si>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</si>
  <si>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</si>
  <si>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</si>
  <si>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</si>
  <si>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</si>
  <si>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</si>
  <si>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</si>
  <si>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</si>
  <si>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</si>
  <si>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</si>
  <si>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</si>
  <si>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</si>
  <si>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</si>
  <si>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</si>
  <si>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</si>
  <si>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</si>
  <si>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</si>
  <si>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</si>
  <si>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</si>
  <si>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</si>
  <si>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</si>
  <si>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</si>
  <si>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</si>
  <si>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</si>
  <si>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</si>
  <si>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</si>
  <si>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</si>
  <si>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</si>
  <si>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</si>
  <si>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</si>
  <si>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</si>
  <si>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</si>
  <si>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</si>
  <si>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</si>
  <si>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</si>
  <si>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</si>
  <si>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</si>
  <si>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</si>
  <si>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</si>
  <si>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</si>
  <si>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</si>
  <si>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</si>
  <si>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</si>
  <si>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</si>
  <si>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</si>
  <si>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</si>
  <si>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</si>
  <si>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</si>
  <si>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</si>
  <si>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</si>
  <si>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</si>
  <si>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</si>
  <si>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</si>
  <si>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</si>
  <si>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</si>
  <si>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</si>
  <si>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</si>
  <si>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</si>
  <si>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</si>
  <si>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</si>
  <si>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</si>
  <si>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</si>
  <si>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</si>
  <si>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</si>
  <si>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</si>
  <si>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</si>
  <si>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</si>
  <si>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</si>
  <si>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</si>
  <si>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</si>
  <si>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</si>
  <si>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</si>
  <si>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</si>
  <si>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</si>
  <si>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</si>
  <si>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</si>
  <si>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</si>
  <si>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</si>
  <si>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</si>
  <si>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</si>
  <si>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</si>
  <si>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</si>
  <si>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</si>
  <si>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</si>
  <si>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</si>
  <si>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</si>
  <si>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</si>
  <si>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</si>
  <si>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</si>
  <si>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</si>
  <si>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</si>
  <si>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</si>
  <si>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</si>
  <si>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</si>
  <si>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</si>
  <si>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</si>
  <si>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</si>
  <si>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</si>
  <si>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</si>
  <si>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</si>
  <si>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</si>
  <si>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</si>
  <si>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</si>
  <si>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</si>
  <si>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</si>
  <si>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</si>
  <si>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</si>
  <si>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</si>
  <si>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</si>
  <si>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</si>
  <si>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</si>
  <si>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</si>
  <si>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</si>
  <si>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</si>
  <si>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</si>
  <si>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</si>
  <si>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</si>
  <si>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</si>
  <si>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</si>
  <si>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</si>
  <si>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</si>
  <si>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</si>
  <si>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</si>
  <si>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</si>
  <si>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</si>
  <si>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</si>
  <si>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</si>
  <si>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</si>
  <si>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</si>
  <si>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</si>
  <si>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</si>
  <si>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</si>
  <si>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</si>
  <si>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</si>
  <si>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</si>
  <si>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</si>
  <si>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</si>
  <si>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</si>
  <si>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</si>
  <si>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</si>
  <si>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</si>
  <si>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</si>
  <si>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</si>
  <si>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</si>
  <si>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</si>
  <si>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</si>
  <si>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</si>
  <si>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</si>
  <si>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</si>
  <si>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</si>
  <si>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</si>
  <si>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</si>
  <si>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</si>
  <si>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</si>
  <si>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</si>
  <si>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</si>
  <si>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</si>
  <si>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</si>
  <si>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</si>
  <si>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</si>
  <si>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</si>
  <si>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</si>
  <si>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</si>
  <si>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</si>
  <si>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</si>
  <si>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</si>
  <si>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</si>
  <si>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</si>
  <si>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</si>
  <si>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</si>
  <si>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</si>
  <si>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</si>
  <si>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</si>
  <si>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</si>
  <si>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</si>
  <si>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</si>
  <si>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</si>
  <si>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</si>
  <si>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</si>
  <si>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</si>
  <si>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</si>
  <si>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</si>
  <si>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</si>
  <si>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</si>
  <si>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</si>
  <si>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</si>
  <si>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</si>
  <si>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</si>
  <si>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</si>
  <si>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</si>
  <si>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</si>
  <si>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</si>
  <si>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</si>
  <si>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</si>
  <si>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</si>
  <si>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</si>
  <si>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</si>
  <si>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</si>
  <si>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</si>
  <si>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</si>
  <si>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</si>
  <si>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</si>
  <si>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</si>
  <si>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</si>
  <si>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</si>
  <si>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</si>
  <si>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</si>
  <si>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</si>
  <si>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</si>
  <si>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</si>
  <si>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</si>
  <si>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</si>
  <si>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</si>
  <si>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</si>
  <si>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</si>
  <si>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</si>
  <si>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</si>
  <si>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</si>
  <si>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</si>
  <si>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</si>
  <si>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</si>
  <si>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</si>
  <si>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</si>
  <si>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</si>
  <si>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</si>
  <si>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</si>
  <si>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</si>
  <si>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</si>
  <si>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</si>
  <si>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</si>
  <si>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</si>
  <si>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</si>
  <si>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</si>
  <si>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</si>
  <si>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</si>
  <si>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</si>
  <si>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</si>
  <si>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</si>
  <si>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</si>
  <si>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</si>
  <si>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</si>
  <si>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</si>
  <si>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</si>
  <si>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</si>
  <si>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</si>
  <si>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</si>
  <si>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</si>
  <si>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</si>
  <si>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</si>
  <si>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</si>
  <si>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</si>
  <si>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</si>
  <si>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</si>
  <si>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</si>
  <si>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</si>
  <si>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</si>
  <si>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</si>
  <si>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</si>
  <si>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</si>
  <si>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</si>
  <si>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</si>
  <si>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</si>
  <si>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</si>
  <si>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</si>
  <si>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</si>
  <si>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</si>
  <si>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</si>
  <si>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</si>
  <si>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</si>
  <si>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</si>
  <si>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</si>
  <si>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</si>
  <si>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</si>
  <si>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</si>
  <si>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</si>
  <si>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</si>
  <si>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</si>
  <si>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</si>
  <si>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</si>
  <si>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</si>
  <si>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</si>
  <si>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</si>
  <si>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</si>
  <si>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</si>
  <si>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</si>
  <si>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</si>
  <si>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</si>
  <si>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</si>
  <si>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</si>
  <si>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</si>
  <si>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</si>
  <si>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</si>
  <si>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</si>
  <si>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</si>
  <si>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</si>
  <si>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</si>
  <si>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</si>
  <si>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</si>
  <si>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</si>
  <si>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</si>
  <si>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</si>
  <si>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</si>
  <si>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</si>
  <si>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</si>
  <si>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</si>
  <si>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</si>
  <si>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</si>
  <si>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</si>
  <si>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</si>
  <si>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</si>
  <si>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</si>
  <si>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</si>
  <si>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</si>
  <si>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</si>
  <si>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</si>
  <si>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</si>
  <si>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</si>
  <si>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</si>
  <si>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</si>
  <si>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</si>
  <si>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</si>
  <si>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</si>
  <si>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</si>
  <si>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</si>
  <si>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</si>
  <si>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</si>
  <si>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</si>
  <si>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</si>
  <si>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</si>
  <si>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</si>
  <si>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</si>
  <si>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</si>
  <si>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</si>
  <si>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</si>
  <si>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</si>
  <si>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</si>
  <si>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</si>
  <si>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</si>
  <si>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</si>
  <si>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</si>
  <si>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</si>
  <si>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</si>
  <si>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</si>
  <si>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</si>
  <si>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</si>
  <si>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</si>
  <si>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</si>
  <si>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</si>
  <si>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</si>
  <si>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</si>
  <si>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</si>
  <si>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</si>
  <si>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</si>
  <si>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</si>
  <si>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</si>
  <si>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</si>
  <si>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</si>
  <si>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</si>
  <si>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</si>
  <si>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</si>
  <si>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</si>
  <si>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</si>
  <si>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</si>
  <si>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</si>
  <si>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</si>
  <si>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</si>
  <si>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</si>
  <si>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</si>
  <si>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</si>
  <si>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</si>
  <si>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</si>
  <si>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</si>
  <si>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</si>
  <si>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</si>
  <si>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</si>
  <si>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</si>
  <si>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</si>
  <si>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</si>
  <si>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</si>
  <si>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</si>
  <si>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</si>
  <si>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</si>
  <si>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</si>
  <si>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</si>
  <si>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</si>
  <si>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</si>
  <si>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</si>
  <si>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</si>
  <si>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</si>
  <si>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</si>
  <si>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</si>
  <si>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</si>
  <si>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</si>
  <si>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</si>
  <si>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</si>
  <si>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</si>
  <si>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</si>
  <si>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</si>
  <si>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</si>
  <si>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</si>
  <si>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</si>
  <si>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</si>
  <si>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</si>
  <si>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</si>
  <si>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</si>
  <si>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</si>
  <si>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</si>
  <si>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</si>
  <si>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</si>
  <si>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</si>
  <si>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</si>
  <si>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</si>
  <si>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</si>
  <si>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</si>
  <si>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</si>
  <si>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</si>
  <si>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</si>
  <si>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</si>
  <si>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</si>
  <si>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</si>
  <si>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</si>
  <si>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</si>
  <si>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</si>
  <si>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</si>
  <si>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</si>
  <si>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</si>
  <si>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</si>
  <si>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</si>
  <si>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</si>
  <si>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</si>
  <si>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</si>
  <si>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</si>
  <si>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</si>
  <si>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</si>
  <si>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</si>
  <si>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</si>
  <si>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</si>
  <si>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</si>
  <si>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</si>
  <si>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</si>
  <si>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</si>
  <si>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</si>
  <si>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</si>
  <si>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</si>
  <si>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</si>
  <si>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</si>
  <si>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</si>
  <si>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</si>
  <si>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</si>
  <si>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</si>
  <si>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</si>
  <si>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</si>
  <si>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</si>
  <si>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</si>
  <si>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</si>
  <si>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</si>
  <si>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</si>
  <si>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</si>
  <si>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</si>
  <si>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</si>
  <si>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</si>
  <si>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</si>
  <si>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</si>
  <si>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</si>
  <si>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</si>
  <si>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</si>
  <si>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</si>
  <si>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</si>
  <si>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</si>
  <si>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</si>
  <si>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</si>
  <si>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</si>
  <si>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</si>
  <si>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</si>
  <si>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</si>
  <si>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</si>
  <si>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</si>
  <si>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</si>
  <si>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</si>
  <si>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</si>
  <si>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</si>
  <si>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</si>
  <si>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</si>
  <si>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</si>
  <si>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</si>
  <si>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</si>
  <si>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</si>
  <si>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</si>
  <si>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</si>
  <si>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</si>
  <si>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</si>
  <si>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</si>
  <si>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</si>
  <si>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</si>
  <si>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</si>
  <si>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</si>
  <si>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</si>
  <si>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</si>
  <si>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</si>
  <si>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</si>
  <si>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</si>
  <si>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</si>
  <si>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</si>
  <si>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</si>
  <si>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</si>
  <si>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</si>
  <si>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</si>
  <si>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</si>
  <si>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</si>
  <si>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</si>
  <si>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</si>
  <si>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</si>
  <si>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</si>
  <si>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</si>
  <si>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</si>
  <si>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</si>
  <si>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</si>
  <si>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</si>
  <si>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</si>
  <si>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</si>
  <si>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</si>
  <si>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</si>
  <si>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</si>
  <si>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</si>
  <si>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</si>
  <si>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</si>
  <si>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</si>
  <si>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</si>
  <si>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</si>
  <si>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</si>
  <si>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</si>
  <si>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</si>
  <si>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</si>
  <si>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</si>
  <si>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</si>
  <si>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</si>
  <si>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</si>
  <si>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</si>
  <si>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</si>
  <si>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</si>
  <si>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</si>
  <si>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</si>
  <si>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</si>
  <si>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</si>
  <si>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</si>
  <si>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</si>
  <si>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</si>
  <si>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</si>
  <si>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</si>
  <si>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</si>
  <si>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</si>
  <si>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</si>
  <si>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</si>
  <si>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</si>
  <si>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</si>
  <si>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</si>
  <si>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</si>
  <si>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</si>
  <si>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</si>
  <si>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</si>
  <si>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</si>
  <si>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</si>
  <si>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</si>
  <si>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</si>
  <si>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</si>
  <si>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</si>
  <si>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</si>
  <si>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</si>
  <si>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</si>
  <si>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</si>
  <si>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</si>
  <si>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</si>
  <si>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</si>
  <si>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</si>
  <si>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</si>
  <si>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</si>
  <si>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</si>
  <si>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</si>
  <si>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</si>
  <si>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</si>
  <si>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</si>
  <si>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</si>
  <si>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</si>
  <si>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</si>
  <si>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</si>
  <si>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</si>
  <si>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</si>
  <si>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</si>
  <si>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</si>
  <si>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</si>
  <si>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</si>
  <si>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</si>
  <si>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</si>
  <si>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</si>
  <si>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</si>
  <si>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</si>
  <si>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</si>
  <si>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</si>
  <si>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</si>
  <si>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</si>
  <si>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</si>
  <si>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</si>
  <si>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</si>
  <si>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</si>
  <si>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</si>
  <si>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</si>
  <si>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</si>
  <si>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</si>
  <si>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</si>
  <si>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</si>
  <si>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</si>
  <si>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</si>
  <si>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</si>
  <si>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</si>
  <si>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</si>
  <si>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</si>
  <si>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</si>
  <si>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</si>
  <si>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</si>
  <si>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</si>
  <si>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</si>
  <si>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</si>
  <si>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</si>
  <si>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</si>
  <si>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</si>
  <si>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</si>
  <si>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</si>
  <si>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</si>
  <si>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</si>
  <si>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</si>
  <si>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</si>
  <si>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</si>
  <si>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</si>
  <si>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</si>
  <si>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</si>
  <si>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</si>
  <si>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</si>
  <si>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</si>
  <si>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</si>
  <si>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</si>
  <si>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</si>
  <si>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</si>
  <si>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</si>
  <si>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</si>
  <si>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</si>
  <si>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</si>
  <si>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</si>
  <si>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</si>
  <si>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</si>
  <si>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</si>
  <si>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</si>
  <si>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</si>
  <si>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</si>
  <si>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</si>
  <si>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</si>
  <si>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</si>
  <si>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</si>
  <si>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</si>
  <si>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</si>
  <si>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</si>
  <si>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</si>
  <si>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</si>
  <si>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</si>
  <si>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</si>
  <si>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</si>
  <si>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</si>
  <si>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</si>
  <si>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</si>
  <si>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</si>
  <si>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</si>
  <si>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</si>
  <si>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</si>
  <si>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</si>
  <si>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</si>
  <si>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</si>
  <si>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</si>
  <si>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</si>
  <si>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</si>
  <si>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</si>
  <si>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</si>
  <si>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</si>
  <si>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</si>
  <si>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</si>
  <si>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</si>
  <si>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</si>
  <si>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</si>
  <si>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</si>
  <si>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</si>
  <si>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</si>
  <si>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</si>
  <si>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</si>
  <si>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</si>
  <si>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</si>
  <si>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</si>
  <si>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</si>
  <si>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</si>
  <si>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</si>
  <si>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</si>
  <si>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</si>
  <si>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</si>
  <si>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</si>
  <si>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</si>
  <si>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</si>
  <si>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</si>
  <si>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</si>
  <si>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</si>
  <si>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</si>
  <si>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</si>
  <si>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</si>
  <si>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</si>
  <si>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</si>
  <si>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</si>
  <si>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</si>
  <si>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</si>
  <si>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</si>
  <si>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</si>
  <si>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</si>
  <si>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</si>
  <si>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</si>
  <si>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</si>
  <si>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</si>
  <si>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</si>
  <si>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</si>
  <si>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</si>
  <si>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</si>
  <si>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</si>
  <si>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</si>
  <si>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</si>
  <si>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</si>
  <si>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</si>
  <si>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</si>
  <si>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</si>
  <si>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</si>
  <si>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</si>
  <si>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</si>
  <si>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</si>
  <si>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</si>
  <si>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</si>
  <si>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</si>
  <si>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</si>
  <si>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</si>
  <si>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</si>
  <si>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</si>
  <si>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</si>
  <si>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</si>
  <si>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</si>
  <si>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</si>
  <si>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</si>
  <si>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</si>
  <si>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</si>
  <si>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</si>
  <si>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</si>
  <si>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</si>
  <si>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</si>
  <si>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</si>
  <si>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</si>
  <si>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</si>
  <si>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</si>
  <si>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</si>
  <si>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</si>
  <si>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</si>
  <si>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</si>
  <si>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</si>
  <si>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</si>
  <si>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</si>
  <si>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</si>
  <si>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</si>
  <si>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</si>
  <si>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</si>
  <si>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</si>
  <si>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</si>
  <si>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</si>
  <si>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</si>
  <si>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</si>
  <si>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</si>
  <si>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</si>
  <si>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</si>
  <si>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</si>
  <si>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</si>
  <si>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</si>
  <si>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</si>
  <si>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</si>
  <si>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</si>
  <si>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</si>
  <si>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</si>
  <si>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</si>
  <si>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</si>
  <si>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</si>
  <si>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</si>
  <si>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</si>
  <si>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</si>
  <si>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</si>
  <si>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</si>
  <si>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</si>
  <si>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</si>
  <si>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</si>
  <si>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</si>
  <si>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</si>
  <si>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</si>
  <si>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</si>
  <si>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</si>
  <si>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</si>
  <si>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</si>
  <si>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</si>
  <si>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</si>
  <si>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</si>
  <si>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</si>
  <si>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</si>
  <si>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</si>
  <si>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</si>
  <si>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</si>
  <si>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</si>
  <si>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</si>
  <si>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</si>
  <si>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</si>
  <si>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</si>
  <si>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</si>
  <si>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</si>
  <si>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</si>
  <si>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</si>
  <si>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</si>
  <si>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</si>
  <si>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</si>
  <si>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</si>
  <si>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</si>
  <si>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</si>
  <si>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</si>
  <si>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</si>
  <si>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</si>
  <si>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</si>
  <si>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</si>
  <si>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</si>
  <si>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</si>
  <si>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</si>
  <si>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</si>
  <si>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</si>
  <si>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</si>
  <si>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</si>
  <si>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</si>
  <si>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</si>
  <si>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</si>
  <si>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</si>
  <si>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</si>
  <si>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</si>
  <si>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</si>
  <si>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</si>
  <si>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</si>
  <si>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</si>
  <si>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</si>
  <si>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</si>
  <si>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</si>
  <si>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</si>
  <si>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</si>
  <si>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</si>
  <si>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</si>
  <si>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</si>
  <si>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</si>
  <si>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</si>
  <si>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</si>
  <si>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</si>
  <si>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</si>
  <si>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</si>
  <si>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</si>
  <si>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</si>
  <si>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</si>
  <si>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</si>
  <si>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</si>
  <si>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</si>
  <si>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</si>
  <si>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</si>
  <si>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</si>
  <si>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</si>
  <si>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</si>
  <si>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</si>
  <si>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</si>
  <si>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</si>
  <si>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</si>
  <si>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</si>
  <si>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</si>
  <si>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</si>
  <si>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</si>
  <si>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</si>
  <si>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</si>
  <si>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</si>
  <si>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</si>
  <si>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</si>
  <si>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</si>
  <si>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</si>
  <si>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</si>
  <si>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</si>
  <si>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</si>
  <si>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</si>
  <si>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</si>
  <si>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</si>
  <si>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</si>
  <si>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</si>
  <si>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</si>
  <si>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</si>
  <si>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</si>
  <si>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</si>
  <si>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</si>
  <si>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</si>
  <si>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</si>
  <si>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</si>
  <si>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</si>
  <si>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</si>
  <si>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</si>
  <si>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</si>
  <si>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</si>
  <si>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</si>
  <si>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</si>
  <si>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</si>
  <si>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</si>
  <si>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</si>
  <si>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</si>
  <si>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</si>
  <si>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</si>
  <si>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</si>
  <si>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</si>
  <si>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</si>
  <si>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</si>
  <si>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</si>
  <si>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</si>
  <si>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</si>
  <si>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</si>
  <si>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</si>
  <si>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</si>
  <si>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</si>
  <si>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</si>
  <si>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</si>
  <si>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</si>
  <si>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</si>
  <si>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</si>
  <si>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</si>
  <si>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</si>
  <si>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</si>
  <si>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</si>
  <si>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</si>
  <si>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</si>
  <si>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</si>
  <si>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</si>
  <si>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</si>
  <si>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</si>
  <si>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</si>
  <si>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</si>
  <si>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</si>
  <si>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</si>
  <si>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</si>
  <si>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</si>
  <si>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</si>
  <si>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</si>
  <si>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</si>
  <si>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</si>
  <si>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</si>
  <si>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</si>
  <si>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</si>
  <si>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</si>
  <si>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</si>
  <si>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</si>
  <si>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</si>
  <si>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</si>
  <si>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</si>
  <si>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</si>
  <si>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</si>
  <si>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</si>
  <si>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</si>
  <si>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</si>
  <si>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</si>
  <si>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</si>
  <si>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</si>
  <si>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</si>
  <si>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</si>
  <si>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</si>
  <si>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</si>
  <si>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</si>
  <si>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</si>
  <si>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</si>
  <si>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</si>
  <si>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</si>
  <si>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</si>
  <si>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</si>
  <si>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</si>
  <si>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</si>
  <si>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</si>
  <si>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</si>
  <si>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</si>
  <si>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</si>
  <si>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</si>
  <si>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</si>
  <si>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</si>
  <si>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</si>
  <si>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</si>
  <si>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</si>
  <si>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</si>
  <si>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</si>
  <si>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</si>
  <si>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</si>
  <si>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</si>
  <si>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</si>
  <si>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</si>
  <si>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</si>
  <si>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</si>
  <si>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</si>
  <si>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</si>
  <si>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</si>
  <si>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</si>
  <si>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</si>
  <si>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</si>
  <si>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</si>
  <si>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</si>
  <si>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</si>
  <si>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</si>
  <si>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</si>
  <si>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</si>
  <si>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</si>
  <si>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</si>
  <si>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</si>
  <si>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</si>
  <si>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</si>
  <si>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</si>
  <si>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</si>
  <si>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</si>
  <si>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</si>
  <si>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</si>
  <si>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</si>
  <si>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</si>
  <si>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</si>
  <si>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</si>
  <si>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</si>
  <si>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</si>
  <si>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</si>
  <si>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</si>
  <si>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</si>
  <si>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</si>
  <si>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</si>
  <si>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</si>
  <si>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</si>
  <si>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</si>
  <si>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</si>
  <si>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</si>
  <si>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</si>
  <si>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</si>
  <si>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</si>
  <si>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</si>
  <si>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</si>
  <si>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</si>
  <si>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</si>
  <si>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</si>
  <si>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</si>
  <si>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</si>
  <si>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</si>
  <si>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</si>
  <si>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</si>
  <si>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</si>
  <si>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</si>
  <si>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</si>
  <si>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</si>
  <si>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</si>
  <si>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</si>
  <si>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</si>
  <si>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</si>
  <si>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</si>
  <si>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</si>
  <si>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</si>
  <si>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</si>
  <si>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</si>
  <si>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</si>
  <si>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</si>
  <si>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</si>
  <si>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</si>
  <si>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</si>
  <si>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</si>
  <si>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</si>
  <si>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</si>
  <si>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</si>
  <si>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</si>
  <si>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</si>
  <si>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</si>
  <si>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</si>
  <si>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</si>
  <si>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</si>
  <si>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</si>
  <si>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</si>
  <si>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</si>
  <si>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</si>
  <si>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</si>
  <si>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</si>
  <si>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</si>
  <si>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</si>
  <si>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</si>
  <si>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</si>
  <si>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</si>
  <si>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</si>
  <si>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</si>
  <si>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</si>
  <si>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</si>
  <si>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</si>
  <si>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</si>
  <si>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</si>
  <si>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</si>
  <si>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</si>
  <si>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</si>
  <si>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</si>
  <si>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</si>
  <si>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</si>
  <si>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</si>
  <si>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</si>
  <si>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</si>
  <si>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</si>
  <si>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</si>
  <si>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</si>
  <si>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</si>
  <si>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</si>
  <si>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</si>
  <si>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</si>
  <si>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</si>
  <si>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</si>
  <si>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</si>
  <si>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</si>
  <si>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</si>
  <si>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</si>
  <si>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</si>
  <si>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</si>
  <si>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</si>
  <si>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</si>
  <si>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</si>
  <si>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</si>
  <si>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</si>
  <si>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</si>
  <si>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</si>
  <si>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</si>
  <si>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</si>
  <si>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</si>
  <si>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</si>
  <si>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</si>
  <si>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</si>
  <si>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</si>
  <si>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</si>
  <si>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</si>
  <si>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</si>
  <si>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</si>
  <si>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</si>
  <si>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</si>
  <si>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</si>
  <si>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</si>
  <si>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</si>
  <si>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</si>
  <si>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</si>
  <si>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</si>
  <si>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</si>
  <si>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</si>
  <si>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</si>
  <si>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</si>
  <si>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</si>
  <si>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</si>
  <si>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</si>
  <si>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</si>
  <si>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</si>
  <si>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</si>
  <si>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</si>
  <si>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</si>
  <si>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</si>
  <si>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</si>
  <si>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</si>
  <si>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</si>
  <si>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</si>
  <si>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</si>
  <si>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</si>
  <si>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</si>
  <si>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</si>
  <si>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</si>
  <si>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</si>
  <si>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</si>
  <si>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</si>
  <si>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</si>
  <si>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</si>
  <si>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</si>
  <si>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</si>
  <si>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</si>
  <si>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</si>
  <si>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</si>
  <si>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</si>
  <si>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</si>
  <si>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</si>
  <si>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</si>
  <si>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</si>
  <si>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</si>
  <si>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</si>
  <si>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</si>
  <si>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</si>
  <si>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</si>
  <si>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</si>
  <si>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</si>
  <si>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</si>
  <si>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</si>
  <si>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</si>
  <si>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</si>
  <si>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</si>
  <si>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</si>
  <si>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</si>
  <si>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</si>
  <si>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</si>
  <si>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</si>
  <si>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</si>
  <si>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</si>
  <si>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</si>
  <si>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</si>
  <si>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</si>
  <si>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</si>
  <si>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</si>
  <si>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</si>
  <si>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</si>
  <si>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</si>
  <si>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</si>
  <si>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</si>
  <si>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</si>
  <si>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</si>
  <si>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</si>
  <si>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</si>
  <si>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</si>
  <si>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</si>
  <si>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</si>
  <si>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</si>
  <si>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</si>
  <si>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</si>
  <si>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</si>
  <si>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</si>
  <si>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</si>
  <si>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</si>
  <si>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</si>
  <si>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</si>
  <si>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</si>
  <si>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</si>
  <si>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</si>
  <si>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</si>
  <si>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</si>
  <si>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</si>
  <si>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</si>
  <si>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</si>
  <si>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</si>
  <si>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</si>
  <si>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</si>
  <si>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</si>
  <si>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</si>
  <si>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</si>
  <si>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</si>
  <si>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</si>
  <si>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</si>
  <si>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</si>
  <si>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</si>
  <si>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</si>
  <si>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</si>
  <si>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</si>
  <si>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</si>
  <si>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</si>
  <si>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</si>
  <si>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</si>
  <si>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</si>
  <si>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</si>
  <si>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</si>
  <si>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</si>
  <si>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</si>
  <si>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</si>
  <si>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</si>
  <si>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</si>
  <si>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</si>
  <si>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</si>
  <si>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</si>
  <si>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</si>
  <si>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</si>
  <si>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</si>
  <si>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</si>
  <si>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</si>
  <si>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</si>
  <si>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</si>
  <si>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</si>
  <si>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</si>
  <si>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</si>
  <si>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</si>
  <si>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</si>
  <si>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</si>
  <si>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</si>
  <si>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</si>
  <si>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</si>
  <si>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</si>
  <si>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</si>
  <si>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</si>
  <si>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</si>
  <si>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</si>
  <si>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</si>
  <si>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</si>
  <si>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</si>
  <si>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</si>
  <si>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</si>
  <si>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</si>
  <si>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</si>
  <si>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</si>
  <si>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</si>
  <si>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</si>
  <si>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</si>
  <si>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</si>
  <si>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</si>
  <si>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</si>
  <si>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</si>
  <si>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</si>
  <si>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</si>
  <si>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</si>
  <si>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</si>
  <si>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</si>
  <si>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</si>
  <si>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</si>
  <si>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</si>
  <si>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</si>
  <si>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</si>
  <si>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</si>
  <si>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</si>
  <si>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</si>
  <si>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</si>
  <si>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</si>
  <si>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</si>
  <si>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</si>
  <si>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</si>
  <si>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</si>
  <si>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</si>
  <si>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</si>
  <si>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</si>
  <si>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</si>
  <si>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</si>
  <si>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</si>
  <si>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</si>
  <si>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</si>
  <si>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</si>
  <si>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</si>
  <si>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</si>
  <si>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</si>
  <si>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</si>
  <si>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</si>
  <si>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</si>
  <si>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</si>
  <si>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</si>
  <si>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</si>
  <si>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</si>
  <si>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</si>
  <si>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</si>
  <si>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</si>
  <si>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</si>
  <si>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</si>
  <si>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</si>
  <si>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</si>
  <si>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</si>
  <si>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</si>
  <si>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</si>
  <si>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</si>
  <si>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</si>
  <si>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</si>
  <si>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</si>
  <si>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</si>
  <si>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</si>
  <si>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</si>
  <si>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</si>
  <si>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</si>
  <si>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</si>
  <si>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</si>
  <si>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</si>
  <si>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</si>
  <si>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</si>
  <si>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</si>
  <si>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</si>
  <si>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</si>
  <si>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</si>
  <si>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</si>
  <si>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</si>
  <si>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</si>
  <si>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</si>
  <si>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</si>
  <si>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</si>
  <si>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</si>
  <si>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</si>
  <si>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</si>
  <si>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</si>
  <si>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</si>
  <si>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</si>
  <si>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</si>
  <si>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</si>
  <si>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</si>
  <si>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</si>
  <si>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</si>
  <si>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</si>
  <si>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</si>
  <si>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</si>
  <si>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</si>
  <si>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</si>
  <si>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</si>
  <si>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</si>
  <si>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</si>
  <si>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</si>
  <si>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</si>
  <si>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</si>
  <si>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</si>
  <si>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</si>
  <si>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</si>
  <si>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</si>
  <si>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</si>
  <si>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</si>
  <si>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</si>
  <si>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</si>
  <si>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</si>
  <si>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</si>
  <si>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</si>
  <si>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</si>
  <si>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</si>
  <si>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</si>
  <si>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</si>
  <si>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</si>
  <si>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</si>
  <si>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</si>
  <si>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</si>
  <si>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</si>
  <si>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</si>
  <si>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</si>
  <si>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</si>
  <si>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</si>
  <si>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</si>
  <si>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</si>
  <si>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</si>
  <si>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</si>
  <si>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</si>
  <si>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</si>
  <si>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</si>
  <si>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</si>
  <si>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</si>
  <si>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</si>
  <si>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</si>
  <si>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</si>
  <si>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</si>
  <si>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</si>
  <si>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</si>
  <si>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</si>
  <si>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</si>
  <si>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</si>
  <si>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</si>
  <si>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</si>
  <si>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</si>
  <si>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</si>
  <si>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</si>
  <si>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</si>
  <si>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</si>
  <si>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</si>
  <si>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</si>
  <si>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</si>
  <si>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</si>
  <si>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</si>
  <si>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</si>
  <si>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</si>
  <si>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</si>
  <si>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</si>
  <si>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</si>
  <si>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</si>
  <si>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</si>
  <si>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</si>
  <si>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</si>
  <si>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</si>
  <si>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</si>
  <si>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</si>
  <si>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</si>
  <si>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</si>
  <si>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</si>
  <si>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</si>
  <si>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</si>
  <si>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</si>
  <si>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</si>
  <si>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</si>
  <si>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</si>
  <si>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</si>
  <si>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</si>
  <si>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</si>
  <si>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</si>
  <si>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</si>
  <si>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</si>
  <si>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</si>
  <si>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</si>
  <si>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</si>
  <si>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</si>
  <si>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</si>
  <si>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</si>
  <si>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</si>
  <si>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</si>
  <si>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</si>
  <si>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</si>
  <si>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</si>
  <si>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</si>
  <si>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</si>
  <si>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</si>
  <si>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</si>
  <si>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</si>
  <si>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</si>
  <si>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</si>
  <si>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</si>
  <si>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</si>
  <si>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</si>
  <si>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</si>
  <si>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</si>
  <si>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</si>
  <si>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</si>
  <si>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</si>
  <si>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</si>
  <si>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</si>
  <si>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</si>
  <si>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</si>
  <si>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</si>
  <si>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</si>
  <si>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</si>
  <si>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</si>
  <si>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</si>
  <si>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</si>
  <si>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</si>
  <si>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</si>
  <si>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</si>
  <si>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</si>
  <si>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</si>
  <si>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</si>
  <si>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</si>
  <si>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</si>
  <si>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</si>
  <si>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</si>
  <si>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</si>
  <si>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</si>
  <si>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</si>
  <si>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</si>
  <si>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</si>
  <si>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</si>
  <si>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</si>
  <si>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</si>
  <si>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</si>
  <si>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</si>
  <si>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</si>
  <si>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</si>
  <si>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</si>
  <si>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</si>
  <si>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</si>
  <si>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</si>
  <si>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</si>
  <si>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</si>
  <si>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</si>
  <si>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</si>
  <si>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</si>
  <si>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</si>
  <si>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</si>
  <si>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</si>
  <si>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</si>
  <si>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</si>
  <si>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</si>
  <si>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</si>
  <si>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</si>
  <si>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</si>
  <si>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</si>
  <si>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</si>
  <si>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</si>
  <si>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</si>
  <si>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</si>
  <si>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</si>
  <si>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</si>
  <si>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</si>
  <si>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</si>
  <si>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</si>
  <si>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</si>
  <si>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</si>
  <si>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</si>
  <si>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</si>
  <si>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</si>
  <si>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</si>
  <si>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</si>
  <si>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</si>
  <si>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</si>
  <si>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</si>
  <si>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</si>
  <si>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</si>
  <si>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</si>
  <si>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</si>
  <si>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</si>
  <si>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</si>
  <si>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</si>
  <si>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</si>
  <si>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</si>
  <si>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</si>
  <si>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</si>
  <si>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</si>
  <si>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</si>
  <si>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</si>
  <si>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</si>
  <si>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</si>
  <si>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</si>
  <si>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</si>
  <si>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</si>
  <si>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</si>
  <si>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</si>
  <si>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</si>
  <si>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</si>
  <si>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</si>
  <si>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</si>
  <si>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</si>
  <si>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</si>
  <si>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</si>
  <si>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</si>
  <si>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</si>
  <si>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</si>
  <si>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</si>
  <si>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</si>
  <si>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</si>
  <si>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</si>
  <si>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</si>
  <si>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</si>
  <si>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</si>
  <si>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</si>
  <si>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</si>
  <si>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</si>
  <si>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</si>
  <si>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</si>
  <si>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</si>
  <si>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</si>
  <si>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</si>
  <si>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</si>
  <si>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</si>
  <si>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</si>
  <si>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</si>
  <si>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</si>
  <si>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</si>
  <si>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</si>
  <si>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</si>
  <si>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</si>
  <si>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</si>
  <si>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</si>
  <si>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</si>
  <si>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</si>
  <si>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</si>
  <si>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</si>
  <si>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</si>
  <si>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</si>
  <si>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</si>
  <si>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</si>
  <si>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</si>
  <si>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</si>
  <si>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</si>
  <si>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</si>
  <si>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</si>
  <si>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</si>
  <si>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</si>
  <si>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</si>
  <si>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</si>
  <si>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</si>
  <si>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</si>
  <si>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</si>
  <si>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</si>
  <si>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</si>
  <si>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</si>
  <si>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</si>
  <si>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</si>
  <si>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</si>
  <si>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</si>
  <si>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</si>
  <si>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</si>
  <si>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</si>
  <si>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</si>
  <si>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</si>
  <si>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</si>
  <si>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</si>
  <si>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</si>
  <si>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</si>
  <si>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</si>
  <si>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</si>
  <si>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</si>
  <si>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</si>
  <si>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</si>
  <si>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</si>
  <si>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</si>
  <si>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</si>
  <si>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</si>
  <si>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</si>
  <si>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</si>
  <si>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</si>
  <si>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</si>
  <si>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</si>
  <si>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</si>
  <si>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</si>
  <si>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</si>
  <si>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</si>
  <si>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</si>
  <si>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</si>
  <si>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</si>
  <si>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</si>
  <si>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</si>
  <si>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</si>
  <si>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</si>
  <si>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</si>
  <si>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</si>
  <si>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</si>
  <si>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</si>
  <si>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</si>
  <si>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</si>
  <si>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</si>
  <si>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</si>
  <si>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</si>
  <si>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</si>
  <si>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</si>
  <si>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</si>
  <si>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</si>
  <si>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</si>
  <si>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</si>
  <si>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</si>
  <si>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</si>
  <si>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</si>
  <si>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</si>
  <si>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</si>
  <si>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</si>
  <si>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</si>
  <si>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</si>
  <si>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</si>
  <si>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</si>
  <si>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</si>
  <si>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</si>
  <si>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</si>
  <si>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</si>
  <si>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</si>
  <si>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</si>
  <si>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</si>
  <si>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</si>
  <si>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</si>
  <si>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</si>
  <si>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</si>
  <si>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</si>
  <si>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</si>
  <si>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</si>
  <si>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</si>
  <si>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</si>
  <si>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</si>
  <si>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</si>
  <si>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</si>
  <si>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</si>
  <si>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</si>
  <si>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</si>
  <si>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</si>
  <si>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</si>
  <si>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</si>
  <si>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</si>
  <si>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</si>
  <si>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</si>
  <si>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</si>
  <si>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</si>
  <si>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</si>
  <si>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</si>
  <si>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</si>
  <si>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</si>
  <si>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</si>
  <si>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</si>
  <si>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</si>
  <si>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</si>
  <si>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</si>
  <si>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</si>
  <si>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</si>
  <si>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</si>
  <si>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</si>
  <si>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</si>
  <si>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</si>
  <si>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</si>
  <si>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</si>
  <si>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</si>
  <si>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</si>
  <si>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</si>
  <si>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</si>
  <si>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</si>
  <si>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</si>
  <si>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</si>
  <si>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</si>
  <si>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</si>
  <si>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</si>
  <si>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</si>
  <si>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</si>
  <si>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</si>
  <si>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</si>
  <si>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</si>
  <si>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</si>
  <si>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</si>
  <si>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</si>
  <si>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</si>
  <si>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</si>
  <si>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</si>
  <si>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</si>
  <si>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</si>
  <si>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</si>
  <si>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</si>
  <si>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</si>
  <si>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</si>
  <si>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</si>
  <si>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</si>
  <si>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</si>
  <si>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</si>
  <si>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</si>
  <si>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</si>
  <si>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</si>
  <si>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</si>
  <si>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</si>
  <si>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</si>
  <si>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</si>
  <si>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</si>
  <si>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</si>
  <si>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</si>
  <si>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</si>
  <si>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</si>
  <si>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</si>
  <si>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</si>
  <si>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</si>
  <si>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</si>
  <si>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</si>
  <si>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</si>
  <si>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</si>
  <si>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</si>
  <si>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</si>
  <si>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</si>
  <si>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</si>
  <si>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</si>
  <si>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</si>
  <si>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</si>
  <si>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</si>
  <si>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</si>
  <si>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</si>
  <si>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</si>
  <si>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</si>
  <si>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</si>
  <si>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</si>
  <si>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</si>
  <si>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</si>
  <si>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</si>
  <si>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</si>
  <si>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</si>
  <si>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</si>
  <si>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</si>
  <si>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</si>
  <si>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</si>
  <si>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</si>
  <si>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</si>
  <si>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</si>
  <si>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</si>
  <si>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</si>
  <si>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</si>
  <si>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</si>
  <si>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</si>
  <si>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</si>
  <si>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</si>
  <si>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</si>
  <si>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</si>
  <si>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</si>
  <si>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</si>
  <si>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</si>
  <si>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</si>
  <si>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</si>
  <si>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</si>
  <si>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</si>
  <si>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</si>
  <si>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</si>
  <si>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</si>
  <si>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</si>
  <si>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</si>
  <si>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</si>
  <si>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</si>
  <si>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</si>
  <si>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</si>
  <si>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</si>
  <si>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</si>
  <si>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</si>
  <si>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</si>
  <si>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</si>
  <si>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</si>
  <si>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</si>
  <si>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</si>
  <si>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</si>
  <si>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</si>
  <si>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</si>
  <si>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</si>
  <si>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</si>
  <si>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</si>
  <si>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</si>
  <si>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</si>
  <si>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</si>
  <si>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</si>
  <si>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</si>
  <si>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</si>
  <si>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</si>
  <si>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</si>
  <si>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</si>
  <si>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</si>
  <si>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</si>
  <si>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</si>
  <si>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</si>
  <si>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</si>
  <si>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</si>
  <si>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</si>
  <si>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</si>
  <si>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</si>
  <si>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</si>
  <si>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</si>
  <si>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</si>
  <si>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</si>
  <si>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</si>
  <si>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</si>
  <si>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</si>
  <si>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</si>
  <si>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</si>
  <si>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</si>
  <si>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</si>
  <si>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</si>
  <si>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</si>
  <si>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</si>
  <si>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</si>
  <si>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</si>
  <si>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</si>
  <si>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</si>
  <si>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</si>
  <si>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</si>
  <si>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</si>
  <si>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</si>
  <si>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</si>
  <si>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</si>
  <si>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</si>
  <si>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</si>
  <si>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</si>
  <si>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</si>
  <si>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</si>
  <si>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</si>
  <si>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</si>
  <si>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</si>
  <si>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</si>
  <si>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</si>
  <si>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</si>
  <si>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</si>
  <si>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</si>
  <si>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</si>
  <si>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</si>
  <si>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</si>
  <si>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</si>
  <si>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</si>
  <si>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</si>
  <si>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</si>
  <si>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</si>
  <si>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</si>
  <si>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</si>
  <si>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</si>
  <si>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</si>
  <si>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</si>
  <si>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</si>
  <si>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</si>
  <si>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</si>
  <si>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</si>
  <si>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</si>
  <si>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</si>
  <si>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</si>
  <si>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</si>
  <si>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</si>
  <si>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</si>
  <si>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</si>
  <si>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</si>
  <si>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</si>
  <si>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</si>
  <si>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</si>
  <si>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</si>
  <si>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</si>
  <si>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</si>
  <si>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</si>
  <si>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</si>
  <si>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</si>
  <si>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</si>
  <si>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</si>
  <si>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</si>
  <si>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</si>
  <si>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</si>
  <si>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</si>
  <si>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</si>
  <si>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</si>
  <si>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</si>
  <si>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</si>
  <si>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</si>
  <si>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</si>
  <si>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</si>
  <si>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</si>
  <si>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</si>
  <si>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</si>
  <si>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</si>
  <si>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</si>
  <si>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</si>
  <si>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</si>
  <si>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</si>
  <si>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</si>
  <si>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</si>
  <si>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</si>
  <si>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</si>
  <si>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</si>
  <si>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</si>
  <si>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</si>
  <si>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</si>
  <si>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</si>
  <si>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</si>
  <si>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</si>
  <si>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</si>
  <si>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</si>
  <si>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</si>
  <si>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</si>
  <si>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</si>
  <si>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</si>
  <si>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</si>
  <si>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</si>
  <si>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</si>
  <si>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</si>
  <si>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</si>
  <si>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</si>
  <si>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</si>
  <si>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</si>
  <si>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</si>
  <si>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</si>
  <si>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</si>
  <si>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</si>
  <si>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</si>
  <si>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</si>
  <si>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</si>
  <si>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</si>
  <si>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</si>
  <si>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</si>
  <si>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</si>
  <si>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</si>
  <si>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</si>
  <si>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</si>
  <si>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</si>
  <si>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</si>
  <si>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</si>
  <si>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</si>
  <si>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</si>
  <si>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</si>
  <si>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</si>
  <si>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</si>
  <si>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</si>
  <si>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</si>
  <si>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</si>
  <si>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</si>
  <si>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</si>
  <si>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</si>
  <si>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</si>
  <si>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</si>
  <si>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</si>
  <si>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</si>
  <si>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</si>
  <si>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</si>
  <si>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</si>
  <si>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</si>
  <si>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</si>
  <si>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</si>
  <si>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</si>
  <si>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</si>
  <si>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</si>
  <si>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</si>
  <si>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</si>
  <si>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</si>
  <si>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</si>
  <si>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</si>
  <si>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</si>
  <si>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</si>
  <si>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</si>
  <si>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</si>
  <si>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</si>
  <si>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</si>
  <si>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</si>
  <si>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</si>
  <si>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</si>
  <si>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</si>
  <si>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</si>
  <si>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</si>
  <si>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</si>
  <si>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</si>
  <si>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</si>
  <si>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</si>
  <si>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</si>
  <si>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</si>
  <si>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</si>
  <si>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</si>
  <si>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</si>
  <si>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</si>
  <si>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</si>
  <si>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</si>
  <si>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</si>
  <si>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</si>
  <si>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</si>
  <si>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</si>
  <si>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</si>
  <si>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</si>
  <si>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</si>
  <si>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</si>
  <si>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</si>
  <si>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</si>
  <si>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</si>
  <si>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</si>
  <si>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</si>
  <si>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</si>
  <si>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</si>
  <si>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</si>
  <si>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</si>
  <si>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</si>
  <si>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</si>
  <si>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</si>
  <si>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</si>
  <si>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</si>
  <si>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</si>
  <si>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</si>
  <si>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</si>
  <si>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</si>
  <si>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</si>
  <si>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</si>
  <si>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</si>
  <si>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</si>
  <si>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</si>
  <si>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</si>
  <si>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</si>
  <si>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</si>
  <si>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</si>
  <si>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</si>
  <si>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</si>
  <si>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</si>
  <si>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</si>
  <si>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</si>
  <si>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</si>
  <si>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</si>
  <si>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</si>
  <si>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</si>
  <si>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</si>
  <si>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</si>
  <si>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</si>
  <si>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</si>
  <si>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</si>
  <si>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</si>
  <si>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</si>
  <si>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</si>
  <si>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</si>
  <si>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</si>
  <si>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</si>
  <si>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</si>
  <si>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</si>
  <si>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</si>
  <si>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</si>
  <si>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</si>
  <si>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</si>
  <si>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</si>
  <si>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</si>
  <si>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</si>
  <si>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</si>
  <si>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</si>
  <si>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</si>
  <si>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</si>
  <si>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</si>
  <si>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</si>
  <si>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</si>
  <si>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</si>
  <si>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</si>
  <si>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</si>
  <si>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</si>
  <si>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</si>
  <si>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</si>
  <si>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</si>
  <si>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</si>
  <si>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</si>
  <si>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</si>
  <si>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</si>
  <si>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</si>
  <si>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</si>
  <si>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</si>
  <si>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</si>
  <si>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</si>
  <si>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</si>
  <si>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</si>
  <si>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</si>
  <si>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</si>
  <si>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</si>
  <si>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</si>
  <si>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</si>
  <si>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</si>
  <si>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</si>
  <si>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</si>
  <si>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</si>
  <si>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</si>
  <si>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</si>
  <si>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</si>
  <si>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</si>
  <si>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</si>
  <si>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</si>
  <si>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</si>
  <si>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</si>
  <si>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</si>
  <si>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</si>
  <si>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</si>
  <si>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</si>
  <si>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</si>
  <si>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</si>
  <si>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</si>
  <si>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</si>
  <si>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</si>
  <si>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</si>
  <si>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</si>
  <si>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</si>
  <si>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</si>
  <si>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</si>
  <si>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</si>
  <si>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</si>
  <si>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</si>
  <si>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</si>
  <si>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</si>
  <si>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</si>
  <si>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</si>
  <si>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</si>
  <si>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</si>
  <si>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</si>
  <si>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</si>
  <si>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</si>
  <si>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</si>
  <si>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</si>
  <si>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</si>
  <si>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</si>
  <si>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</si>
  <si>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</si>
  <si>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</si>
  <si>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</si>
  <si>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</si>
  <si>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</si>
  <si>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</si>
  <si>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</si>
  <si>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</si>
  <si>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</si>
  <si>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</si>
  <si>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</si>
  <si>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</si>
  <si>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</si>
  <si>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</si>
  <si>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</si>
  <si>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</si>
  <si>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</si>
  <si>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</si>
  <si>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</si>
  <si>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</si>
  <si>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</si>
  <si>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</si>
  <si>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</si>
  <si>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</si>
  <si>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</si>
  <si>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</si>
  <si>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</si>
  <si>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</si>
  <si>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</si>
  <si>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</si>
  <si>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</si>
  <si>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</si>
  <si>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</si>
  <si>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</si>
  <si>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</si>
  <si>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</si>
  <si>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</si>
  <si>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</si>
  <si>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</si>
  <si>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</si>
  <si>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</si>
  <si>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</si>
  <si>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</si>
  <si>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</si>
  <si>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</si>
  <si>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</si>
  <si>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</si>
  <si>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</si>
  <si>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</si>
  <si>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</si>
  <si>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</si>
  <si>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</si>
  <si>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</si>
  <si>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</si>
  <si>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</si>
  <si>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</si>
  <si>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</si>
  <si>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</si>
  <si>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</si>
  <si>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</si>
  <si>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</si>
  <si>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</si>
  <si>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</si>
  <si>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</si>
  <si>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</si>
  <si>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</si>
  <si>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</si>
  <si>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</si>
  <si>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</si>
  <si>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</si>
  <si>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</si>
  <si>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</si>
  <si>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</si>
  <si>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</si>
  <si>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</si>
  <si>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</si>
  <si>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</si>
  <si>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</si>
  <si>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</si>
  <si>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</si>
  <si>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</si>
  <si>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</si>
  <si>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</si>
  <si>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</si>
  <si>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</si>
  <si>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</si>
  <si>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</si>
  <si>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</si>
  <si>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</si>
  <si>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</si>
  <si>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</si>
  <si>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</si>
  <si>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</si>
  <si>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</si>
  <si>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</si>
  <si>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</si>
  <si>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</si>
  <si>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</si>
  <si>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</si>
  <si>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</si>
  <si>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</si>
  <si>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</si>
  <si>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</si>
  <si>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</si>
  <si>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</si>
  <si>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</si>
  <si>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</si>
  <si>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</si>
  <si>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</si>
  <si>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</si>
  <si>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</si>
  <si>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</si>
  <si>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</si>
  <si>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</si>
  <si>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</si>
  <si>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</si>
  <si>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</si>
  <si>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</si>
  <si>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</si>
  <si>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</si>
  <si>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</si>
  <si>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</si>
  <si>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</si>
  <si>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</si>
  <si>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</si>
  <si>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</si>
  <si>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</si>
  <si>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</si>
  <si>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</si>
  <si>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</si>
  <si>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</si>
  <si>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</si>
  <si>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</si>
  <si>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</si>
  <si>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</si>
  <si>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</si>
  <si>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</si>
  <si>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</si>
  <si>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</si>
  <si>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</si>
  <si>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</si>
  <si>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</si>
  <si>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</si>
  <si>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</si>
  <si>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</si>
  <si>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</si>
  <si>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</si>
  <si>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</si>
  <si>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</si>
  <si>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</si>
  <si>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</si>
  <si>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</si>
  <si>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</si>
  <si>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</si>
  <si>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</si>
  <si>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</si>
  <si>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</si>
  <si>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</si>
  <si>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</si>
  <si>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</si>
  <si>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</si>
  <si>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</si>
  <si>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</si>
  <si>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</si>
  <si>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</si>
  <si>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</si>
  <si>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</si>
  <si>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</si>
  <si>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</si>
  <si>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</si>
  <si>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</si>
  <si>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</si>
  <si>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</si>
  <si>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</si>
  <si>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</si>
  <si>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</si>
  <si>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</si>
  <si>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</si>
  <si>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</si>
  <si>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</si>
  <si>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</si>
  <si>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</si>
  <si>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</si>
  <si>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</si>
  <si>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</si>
  <si>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</si>
  <si>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</si>
  <si>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</si>
  <si>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</si>
  <si>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</si>
  <si>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</si>
  <si>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</si>
  <si>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</si>
  <si>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</si>
  <si>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</si>
  <si>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</si>
  <si>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</si>
  <si>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</si>
  <si>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</si>
  <si>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</si>
  <si>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</si>
  <si>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</si>
  <si>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</si>
  <si>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</si>
  <si>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</si>
  <si>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</si>
  <si>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</si>
  <si>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</si>
  <si>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</si>
  <si>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</si>
  <si>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</si>
  <si>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</si>
  <si>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</si>
  <si>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</si>
  <si>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</si>
  <si>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</si>
  <si>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</si>
  <si>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</si>
  <si>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</si>
  <si>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</si>
  <si>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</si>
  <si>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</si>
  <si>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</si>
  <si>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</si>
  <si>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</si>
  <si>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</si>
  <si>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</si>
  <si>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</si>
  <si>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</si>
  <si>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</si>
  <si>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</si>
  <si>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</si>
  <si>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</si>
  <si>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</si>
  <si>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</si>
  <si>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</si>
  <si>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</si>
  <si>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</si>
  <si>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</si>
  <si>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</si>
  <si>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</si>
  <si>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</si>
  <si>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</si>
  <si>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</si>
  <si>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</si>
  <si>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</si>
  <si>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</si>
  <si>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</si>
  <si>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</si>
  <si>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</si>
  <si>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</si>
  <si>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</si>
  <si>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</si>
  <si>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</si>
  <si>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</si>
  <si>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</si>
  <si>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</si>
  <si>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</si>
  <si>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</si>
  <si>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</si>
  <si>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</si>
  <si>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</si>
  <si>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</si>
  <si>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</si>
  <si>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</si>
  <si>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</si>
  <si>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</si>
  <si>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</si>
  <si>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</si>
  <si>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</si>
  <si>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</si>
  <si>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</si>
  <si>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</si>
  <si>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</si>
  <si>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</si>
  <si>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</si>
  <si>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</si>
  <si>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</si>
  <si>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</si>
  <si>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</si>
  <si>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</si>
  <si>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</si>
  <si>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</si>
  <si>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</si>
  <si>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</si>
  <si>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</si>
  <si>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</si>
  <si>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</si>
  <si>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</si>
  <si>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</si>
  <si>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</si>
  <si>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</si>
  <si>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</si>
  <si>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</si>
  <si>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</si>
  <si>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</si>
  <si>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</si>
  <si>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</si>
  <si>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</si>
  <si>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</si>
  <si>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</si>
  <si>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</si>
  <si>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</si>
  <si>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</si>
  <si>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</si>
  <si>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</si>
  <si>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</si>
  <si>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</si>
  <si>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</si>
  <si>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</si>
  <si>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</si>
  <si>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</si>
  <si>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</si>
  <si>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</si>
  <si>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</si>
  <si>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</si>
  <si>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</si>
  <si>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</si>
  <si>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</si>
  <si>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</si>
  <si>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</si>
  <si>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</si>
  <si>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</si>
  <si>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</si>
  <si>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</si>
  <si>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</si>
  <si>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</si>
  <si>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</si>
  <si>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</si>
  <si>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</si>
  <si>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</si>
  <si>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</si>
  <si>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</si>
  <si>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</si>
  <si>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</si>
  <si>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</si>
  <si>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</si>
  <si>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</si>
  <si>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</si>
  <si>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</si>
  <si>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</si>
  <si>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</si>
  <si>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</si>
  <si>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</si>
  <si>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</si>
  <si>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</si>
  <si>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</si>
  <si>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</si>
  <si>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</si>
  <si>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</si>
  <si>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</si>
  <si>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</si>
  <si>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</si>
  <si>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</si>
  <si>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</si>
  <si>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</si>
  <si>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</si>
  <si>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</si>
  <si>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</si>
  <si>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</si>
  <si>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</si>
  <si>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</si>
  <si>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</si>
  <si>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</si>
  <si>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</si>
  <si>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</si>
  <si>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</si>
  <si>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</si>
  <si>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</si>
  <si>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</si>
  <si>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</si>
  <si>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</si>
  <si>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</si>
  <si>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</si>
  <si>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</si>
  <si>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</si>
  <si>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</si>
  <si>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</si>
  <si>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</si>
  <si>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</si>
  <si>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</si>
  <si>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</si>
  <si>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</si>
  <si>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</si>
  <si>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</si>
  <si>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</si>
  <si>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</si>
  <si>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</si>
  <si>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</si>
  <si>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</si>
  <si>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</si>
  <si>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</si>
  <si>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</si>
  <si>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</si>
  <si>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</si>
  <si>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</si>
  <si>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</si>
  <si>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</si>
  <si>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</si>
  <si>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</si>
  <si>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</si>
  <si>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</si>
  <si>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</si>
  <si>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</si>
  <si>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</si>
  <si>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</si>
  <si>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</si>
  <si>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</si>
  <si>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</si>
  <si>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</si>
  <si>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</si>
  <si>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</si>
  <si>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</si>
  <si>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</si>
  <si>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</si>
  <si>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</si>
  <si>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</si>
  <si>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</si>
  <si>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</si>
  <si>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</si>
  <si>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</si>
  <si>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</si>
  <si>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</si>
  <si>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</si>
  <si>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</si>
  <si>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</si>
  <si>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</si>
  <si>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</si>
  <si>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</si>
  <si>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</si>
  <si>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</si>
  <si>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</si>
  <si>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</si>
  <si>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</si>
  <si>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</si>
  <si>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</si>
  <si>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</si>
  <si>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</si>
  <si>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</si>
  <si>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</si>
  <si>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</si>
  <si>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</si>
  <si>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</si>
  <si>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</si>
  <si>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</si>
  <si>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</si>
  <si>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</si>
  <si>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</si>
  <si>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</si>
  <si>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</si>
  <si>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</si>
  <si>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</si>
  <si>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</si>
  <si>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</si>
  <si>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</si>
  <si>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</si>
  <si>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</si>
  <si>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</si>
  <si>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</si>
  <si>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</si>
  <si>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</si>
  <si>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</si>
  <si>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</si>
  <si>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</si>
  <si>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</si>
  <si>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</si>
  <si>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</si>
  <si>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</si>
  <si>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</si>
  <si>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</si>
  <si>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</si>
  <si>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</si>
  <si>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</si>
  <si>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</si>
  <si>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</si>
  <si>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</si>
  <si>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</si>
  <si>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</si>
  <si>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</si>
  <si>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</si>
  <si>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</si>
  <si>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</si>
  <si>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</si>
  <si>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</si>
  <si>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</si>
  <si>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</si>
  <si>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</si>
  <si>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</si>
  <si>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</si>
  <si>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</si>
  <si>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</si>
  <si>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</si>
  <si>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</si>
  <si>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</si>
  <si>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</si>
  <si>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</si>
  <si>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</si>
  <si>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</si>
  <si>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</si>
  <si>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</si>
  <si>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</si>
  <si>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</si>
  <si>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</si>
  <si>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</si>
  <si>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</si>
  <si>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</si>
  <si>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</si>
  <si>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</si>
  <si>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</si>
  <si>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</si>
  <si>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</si>
  <si>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</si>
  <si>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</si>
  <si>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</si>
  <si>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</si>
  <si>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</si>
  <si>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</si>
  <si>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</si>
  <si>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</si>
  <si>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</si>
  <si>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</si>
  <si>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</si>
  <si>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</si>
  <si>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</si>
  <si>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</si>
  <si>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</si>
  <si>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</si>
  <si>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</si>
  <si>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</si>
  <si>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</si>
  <si>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</si>
  <si>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</si>
  <si>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</si>
  <si>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</si>
  <si>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</si>
  <si>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</si>
  <si>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</si>
  <si>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</si>
  <si>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</si>
  <si>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</si>
  <si>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</si>
  <si>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</si>
  <si>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</si>
  <si>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</si>
  <si>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</si>
  <si>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</si>
  <si>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</si>
  <si>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</si>
  <si>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</si>
  <si>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</si>
  <si>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</si>
  <si>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</si>
  <si>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</si>
  <si>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</si>
  <si>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</si>
  <si>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</si>
  <si>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</si>
  <si>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</si>
  <si>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</si>
  <si>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</si>
  <si>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</si>
  <si>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</si>
  <si>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</si>
  <si>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</si>
  <si>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</si>
  <si>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</si>
  <si>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</si>
  <si>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</si>
  <si>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</si>
  <si>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</si>
  <si>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</si>
  <si>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</si>
  <si>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</si>
  <si>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</si>
  <si>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</si>
  <si>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</si>
  <si>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</si>
  <si>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</si>
  <si>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</si>
  <si>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</si>
  <si>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</si>
  <si>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</si>
  <si>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</si>
  <si>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</si>
  <si>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</si>
  <si>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</si>
  <si>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</si>
  <si>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</si>
  <si>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</si>
  <si>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</si>
  <si>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</si>
  <si>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</si>
  <si>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</si>
  <si>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</si>
  <si>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</si>
  <si>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</si>
  <si>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</si>
  <si>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</si>
  <si>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</si>
  <si>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</si>
  <si>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</si>
  <si>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</si>
  <si>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</si>
  <si>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</si>
  <si>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</si>
  <si>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</si>
  <si>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</si>
  <si>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</si>
  <si>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</si>
  <si>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</si>
  <si>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</si>
  <si>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</si>
  <si>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</si>
  <si>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</si>
  <si>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</si>
  <si>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</si>
  <si>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</si>
  <si>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</si>
  <si>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</si>
  <si>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</si>
  <si>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</si>
  <si>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</si>
  <si>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</si>
  <si>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</si>
  <si>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</si>
  <si>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</si>
  <si>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</si>
  <si>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</si>
  <si>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</si>
  <si>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</si>
  <si>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</si>
  <si>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</si>
  <si>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</si>
  <si>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</si>
  <si>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</si>
  <si>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</si>
  <si>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</si>
  <si>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</si>
  <si>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</si>
  <si>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</si>
  <si>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</si>
  <si>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</si>
  <si>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</si>
  <si>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</si>
  <si>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</si>
  <si>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</si>
  <si>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</si>
  <si>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</si>
  <si>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</si>
  <si>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</si>
  <si>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</si>
  <si>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</si>
  <si>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</si>
  <si>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</si>
  <si>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</si>
  <si>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</si>
  <si>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</si>
  <si>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</si>
  <si>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</si>
  <si>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</si>
  <si>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</si>
  <si>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</si>
  <si>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</si>
  <si>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</si>
  <si>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</si>
  <si>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</si>
  <si>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</si>
  <si>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</si>
  <si>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</si>
  <si>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</si>
  <si>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</si>
  <si>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</si>
  <si>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</si>
  <si>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</si>
  <si>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</si>
  <si>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</si>
  <si>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</si>
  <si>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</si>
  <si>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</si>
  <si>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</si>
  <si>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</si>
  <si>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</si>
  <si>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</si>
  <si>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</si>
  <si>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</si>
  <si>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</si>
  <si>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</si>
  <si>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</si>
  <si>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</si>
  <si>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</si>
  <si>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</si>
  <si>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</si>
  <si>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</si>
  <si>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</si>
  <si>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</si>
  <si>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</si>
  <si>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</si>
  <si>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</si>
  <si>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</si>
  <si>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</si>
  <si>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</si>
  <si>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</si>
  <si>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</si>
  <si>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</si>
  <si>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</si>
  <si>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</si>
  <si>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</si>
  <si>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</si>
  <si>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</si>
  <si>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</si>
  <si>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</si>
  <si>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</si>
  <si>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</si>
  <si>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</si>
  <si>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</si>
  <si>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</si>
  <si>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</si>
  <si>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</si>
  <si>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</si>
  <si>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</si>
  <si>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</si>
  <si>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</si>
  <si>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</si>
  <si>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</si>
  <si>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</si>
  <si>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</si>
  <si>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</si>
  <si>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</si>
  <si>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</si>
  <si>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</si>
  <si>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</si>
  <si>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</si>
  <si>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</si>
  <si>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</si>
  <si>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</si>
  <si>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</si>
  <si>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</si>
  <si>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</si>
  <si>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</si>
  <si>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</si>
  <si>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</si>
  <si>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</si>
  <si>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</si>
  <si>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</si>
  <si>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</si>
  <si>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</si>
  <si>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</si>
  <si>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</si>
  <si>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</si>
  <si>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</si>
  <si>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</si>
  <si>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</si>
  <si>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</si>
  <si>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</si>
  <si>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</si>
  <si>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</si>
  <si>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</si>
  <si>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</si>
  <si>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</si>
  <si>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</si>
  <si>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</si>
  <si>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</si>
  <si>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</si>
  <si>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</si>
  <si>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</si>
  <si>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</si>
  <si>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</si>
  <si>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</si>
  <si>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</si>
  <si>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</si>
  <si>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</si>
  <si>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</si>
  <si>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</si>
  <si>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</si>
  <si>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</si>
  <si>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</si>
  <si>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</si>
  <si>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</si>
  <si>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</si>
  <si>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</si>
  <si>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</si>
  <si>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</si>
  <si>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</si>
  <si>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</si>
  <si>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</si>
  <si>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</si>
  <si>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</si>
  <si>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</si>
  <si>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</si>
  <si>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</si>
  <si>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</si>
  <si>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</si>
  <si>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</si>
  <si>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</si>
  <si>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</si>
  <si>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</si>
  <si>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</si>
  <si>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</si>
  <si>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</si>
  <si>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</si>
  <si>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</si>
  <si>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</si>
  <si>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</si>
  <si>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</si>
  <si>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</si>
  <si>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</si>
  <si>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</si>
  <si>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</si>
  <si>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</si>
  <si>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</si>
  <si>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</si>
  <si>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</si>
  <si>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</si>
  <si>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</si>
  <si>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</si>
  <si>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</si>
  <si>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</si>
  <si>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</si>
  <si>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</si>
  <si>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</si>
  <si>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</si>
  <si>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</si>
  <si>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</si>
  <si>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</si>
  <si>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</si>
  <si>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</si>
  <si>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</si>
  <si>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</si>
  <si>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</si>
  <si>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</si>
  <si>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</si>
  <si>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</si>
  <si>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</si>
  <si>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</si>
  <si>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</si>
  <si>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</si>
  <si>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</si>
  <si>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</si>
  <si>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</si>
  <si>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</si>
  <si>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</si>
  <si>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</si>
  <si>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</si>
  <si>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</si>
  <si>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</si>
  <si>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</si>
  <si>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</si>
  <si>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</si>
  <si>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</si>
  <si>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</si>
  <si>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</si>
  <si>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</si>
  <si>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</si>
  <si>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</si>
  <si>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</si>
  <si>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</si>
  <si>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</si>
  <si>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</si>
  <si>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</si>
  <si>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</si>
  <si>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</si>
  <si>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</si>
  <si>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</si>
  <si>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</si>
  <si>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</si>
  <si>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</si>
  <si>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</si>
  <si>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</si>
  <si>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</si>
  <si>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</si>
  <si>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</si>
  <si>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</si>
  <si>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</si>
  <si>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</si>
  <si>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</si>
  <si>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</si>
  <si>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</si>
  <si>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</si>
  <si>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</si>
  <si>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</si>
  <si>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</si>
  <si>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</si>
  <si>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</si>
  <si>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</si>
  <si>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</si>
  <si>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</si>
  <si>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</si>
  <si>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</si>
  <si>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</si>
  <si>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</si>
  <si>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</si>
  <si>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</si>
  <si>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</si>
  <si>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</si>
  <si>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</si>
  <si>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</si>
  <si>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</si>
  <si>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</si>
  <si>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</si>
  <si>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</si>
  <si>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</si>
  <si>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</si>
  <si>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</si>
  <si>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</si>
  <si>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</si>
  <si>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</si>
  <si>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</si>
  <si>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</si>
  <si>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</si>
  <si>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</si>
  <si>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</si>
  <si>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</si>
  <si>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</si>
  <si>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</si>
  <si>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</si>
  <si>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</si>
  <si>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</si>
  <si>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</si>
  <si>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</si>
  <si>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</si>
  <si>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</si>
  <si>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</si>
  <si>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</si>
  <si>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</si>
  <si>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</si>
  <si>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</si>
  <si>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</si>
  <si>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</si>
  <si>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</si>
  <si>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</si>
  <si>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</si>
  <si>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</si>
  <si>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</si>
  <si>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</si>
  <si>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</si>
  <si>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</si>
  <si>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</si>
  <si>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</si>
  <si>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</si>
  <si>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</si>
  <si>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</si>
  <si>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</si>
  <si>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</si>
  <si>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</si>
  <si>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</si>
  <si>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</si>
  <si>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</si>
  <si>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</si>
  <si>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</si>
  <si>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</si>
  <si>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</si>
  <si>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</si>
  <si>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</si>
  <si>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</si>
  <si>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</si>
  <si>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</si>
  <si>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</si>
  <si>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</si>
  <si>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</si>
  <si>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</si>
  <si>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</si>
  <si>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</si>
  <si>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</si>
  <si>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</si>
  <si>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</si>
  <si>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</si>
  <si>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</si>
  <si>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</si>
  <si>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</si>
  <si>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</si>
  <si>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</si>
  <si>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</si>
  <si>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</si>
  <si>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</si>
  <si>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</si>
  <si>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</si>
  <si>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</si>
  <si>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</si>
  <si>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</si>
  <si>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</si>
  <si>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</si>
  <si>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</si>
  <si>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</si>
  <si>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</si>
  <si>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</si>
  <si>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</si>
  <si>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</si>
  <si>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</si>
  <si>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</si>
  <si>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</si>
  <si>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</si>
  <si>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</si>
  <si>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</si>
  <si>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</si>
  <si>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</si>
  <si>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</si>
  <si>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</si>
  <si>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</si>
  <si>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</si>
  <si>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</si>
  <si>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</si>
  <si>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</si>
  <si>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</si>
  <si>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</si>
  <si>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</si>
  <si>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</si>
  <si>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</si>
  <si>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</si>
  <si>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</si>
  <si>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</si>
  <si>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</si>
  <si>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</si>
  <si>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</si>
  <si>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</si>
  <si>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</si>
  <si>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</si>
  <si>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</si>
  <si>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</si>
  <si>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</si>
  <si>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</si>
  <si>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</si>
  <si>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</si>
  <si>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</si>
  <si>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</si>
  <si>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</si>
  <si>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</si>
  <si>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</si>
  <si>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</si>
  <si>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</si>
  <si>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</si>
  <si>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</si>
  <si>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</si>
  <si>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</si>
  <si>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</si>
  <si>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</si>
  <si>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</si>
  <si>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</si>
  <si>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</si>
  <si>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</si>
  <si>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</si>
  <si>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</si>
  <si>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</si>
  <si>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</si>
  <si>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</si>
  <si>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</si>
  <si>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</si>
  <si>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</si>
  <si>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</si>
  <si>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</si>
  <si>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</si>
  <si>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</si>
  <si>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</si>
  <si>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</si>
  <si>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</si>
  <si>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</si>
  <si>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</si>
  <si>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</si>
  <si>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</si>
  <si>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</si>
  <si>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</si>
  <si>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</si>
  <si>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</si>
  <si>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</si>
  <si>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</si>
  <si>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</si>
  <si>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</si>
  <si>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</si>
  <si>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</si>
  <si>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</si>
  <si>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</si>
  <si>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</si>
  <si>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</si>
  <si>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</si>
  <si>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</si>
  <si>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</si>
  <si>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</si>
  <si>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</si>
  <si>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</si>
  <si>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</si>
  <si>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</si>
  <si>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</si>
  <si>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</si>
  <si>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</si>
  <si>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</si>
  <si>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</si>
  <si>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</si>
  <si>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</si>
  <si>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</si>
  <si>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</si>
  <si>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</si>
  <si>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</si>
  <si>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</si>
  <si>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</si>
  <si>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</si>
  <si>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</si>
  <si>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</si>
  <si>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</si>
  <si>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</si>
  <si>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</si>
  <si>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</si>
  <si>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</si>
  <si>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</si>
  <si>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</si>
  <si>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</si>
  <si>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</si>
  <si>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</si>
  <si>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</si>
  <si>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</si>
  <si>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</si>
  <si>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</si>
  <si>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</si>
  <si>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</si>
  <si>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</si>
  <si>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</si>
  <si>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</si>
  <si>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</si>
  <si>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</si>
  <si>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</si>
  <si>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</si>
  <si>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</si>
  <si>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</si>
  <si>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</si>
  <si>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</si>
  <si>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</si>
  <si>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</si>
  <si>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</si>
  <si>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</si>
  <si>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</si>
  <si>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</si>
  <si>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</si>
  <si>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</si>
  <si>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</si>
  <si>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</si>
  <si>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</si>
  <si>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</si>
  <si>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</si>
  <si>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</si>
  <si>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</si>
  <si>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</si>
  <si>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</si>
  <si>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</si>
  <si>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</si>
  <si>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</si>
  <si>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</si>
  <si>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</si>
  <si>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</si>
  <si>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</si>
  <si>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</si>
  <si>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</si>
  <si>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</si>
  <si>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</si>
  <si>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</si>
  <si>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</si>
  <si>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</si>
  <si>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</si>
  <si>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</si>
  <si>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</si>
  <si>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</si>
  <si>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</si>
  <si>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</si>
  <si>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</si>
  <si>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</si>
  <si>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</si>
  <si>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</si>
  <si>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</si>
  <si>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</si>
  <si>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</si>
  <si>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</si>
  <si>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</si>
  <si>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</si>
  <si>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</si>
  <si>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</si>
  <si>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</si>
  <si>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</si>
  <si>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</si>
  <si>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</si>
  <si>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</si>
  <si>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</si>
  <si>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</si>
  <si>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</si>
  <si>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</si>
  <si>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</si>
  <si>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</si>
  <si>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</si>
  <si>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</si>
  <si>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</si>
  <si>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</si>
  <si>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</si>
  <si>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</si>
  <si>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</si>
  <si>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</si>
  <si>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</si>
  <si>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</si>
  <si>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</si>
  <si>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</si>
  <si>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</si>
  <si>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</si>
  <si>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</si>
  <si>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</si>
  <si>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</si>
  <si>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</si>
  <si>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</si>
  <si>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</si>
  <si>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</si>
  <si>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</si>
  <si>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</si>
  <si>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</si>
  <si>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</si>
  <si>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</si>
  <si>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</si>
  <si>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</si>
  <si>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</si>
  <si>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</si>
  <si>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</si>
  <si>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</si>
  <si>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</si>
  <si>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</si>
  <si>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</si>
  <si>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</si>
  <si>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</si>
  <si>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</si>
  <si>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</si>
  <si>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</si>
  <si>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</si>
  <si>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</si>
  <si>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</si>
  <si>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</si>
  <si>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</si>
  <si>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</si>
  <si>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</si>
  <si>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</si>
  <si>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</si>
  <si>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</si>
  <si>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</si>
  <si>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</si>
  <si>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</si>
  <si>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</si>
  <si>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</si>
  <si>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</si>
  <si>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</si>
  <si>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</si>
  <si>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</si>
  <si>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</si>
  <si>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</si>
  <si>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</si>
  <si>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</si>
  <si>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</si>
  <si>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</si>
  <si>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</si>
  <si>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</si>
  <si>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</si>
  <si>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</si>
  <si>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</si>
  <si>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</si>
  <si>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</si>
  <si>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</si>
  <si>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</si>
  <si>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</si>
  <si>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</si>
  <si>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</si>
  <si>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</si>
  <si>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</si>
  <si>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</si>
  <si>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</si>
  <si>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</si>
  <si>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</si>
  <si>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</si>
  <si>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</si>
  <si>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</si>
  <si>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</si>
  <si>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</si>
  <si>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</si>
  <si>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</si>
  <si>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</si>
  <si>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</si>
  <si>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</si>
  <si>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</si>
  <si>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</si>
  <si>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</si>
  <si>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</si>
  <si>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</si>
  <si>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</si>
  <si>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</si>
  <si>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</si>
  <si>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</si>
  <si>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</si>
  <si>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</si>
  <si>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</si>
  <si>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</si>
  <si>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</si>
  <si>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</si>
  <si>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</si>
  <si>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</si>
  <si>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</si>
  <si>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</si>
  <si>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</si>
  <si>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</si>
  <si>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</si>
  <si>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</si>
  <si>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</si>
  <si>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</si>
  <si>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</si>
  <si>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</si>
  <si>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</si>
  <si>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</si>
  <si>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</si>
  <si>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</si>
  <si>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</si>
  <si>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</si>
  <si>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</si>
  <si>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</si>
  <si>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</si>
  <si>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</si>
  <si>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</si>
  <si>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</si>
  <si>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</si>
  <si>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</si>
  <si>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</si>
  <si>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</si>
  <si>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</si>
  <si>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</si>
  <si>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</si>
  <si>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</si>
  <si>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</si>
  <si>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</si>
  <si>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</si>
  <si>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</si>
  <si>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</si>
  <si>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</si>
  <si>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</si>
  <si>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</si>
  <si>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</si>
  <si>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</si>
  <si>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</si>
  <si>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</si>
  <si>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</si>
  <si>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</si>
  <si>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</si>
  <si>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</si>
  <si>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</si>
  <si>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</si>
  <si>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</si>
  <si>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</si>
  <si>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</si>
  <si>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</si>
  <si>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</si>
  <si>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</si>
  <si>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</si>
  <si>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</si>
  <si>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</si>
  <si>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</si>
  <si>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</si>
  <si>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</si>
  <si>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</si>
  <si>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</si>
  <si>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</si>
  <si>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</si>
  <si>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</si>
  <si>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</si>
  <si>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</si>
  <si>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</si>
  <si>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</si>
  <si>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</si>
  <si>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</si>
  <si>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</si>
  <si>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</si>
  <si>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</si>
  <si>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</si>
  <si>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</si>
  <si>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</si>
  <si>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</si>
  <si>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</si>
  <si>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</si>
  <si>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</si>
  <si>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</si>
  <si>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</si>
  <si>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</si>
  <si>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</si>
  <si>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</si>
  <si>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</si>
  <si>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</si>
  <si>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</si>
  <si>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</si>
  <si>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</si>
  <si>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</si>
  <si>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</si>
  <si>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</si>
  <si>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</si>
  <si>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</si>
  <si>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</si>
  <si>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</si>
  <si>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</si>
  <si>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</si>
  <si>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</si>
  <si>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</si>
  <si>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</si>
  <si>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</si>
  <si>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</si>
  <si>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</si>
  <si>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</si>
  <si>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</si>
  <si>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</si>
  <si>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</si>
  <si>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</si>
  <si>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</si>
  <si>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</si>
  <si>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</si>
  <si>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</si>
  <si>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</si>
  <si>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</si>
  <si>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</si>
  <si>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</si>
  <si>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</si>
  <si>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</si>
  <si>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</si>
  <si>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</si>
  <si>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</si>
  <si>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</si>
  <si>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</si>
  <si>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</si>
  <si>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</si>
  <si>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</si>
  <si>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</si>
  <si>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</si>
  <si>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</si>
  <si>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</si>
  <si>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</si>
  <si>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</si>
  <si>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</si>
  <si>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</si>
  <si>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</si>
  <si>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</si>
  <si>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</si>
  <si>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</si>
  <si>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</si>
  <si>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</si>
  <si>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</si>
  <si>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</si>
  <si>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</si>
  <si>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</si>
  <si>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</si>
  <si>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</si>
  <si>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</si>
  <si>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</si>
  <si>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</si>
  <si>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</si>
  <si>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</si>
  <si>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</si>
  <si>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</si>
  <si>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</si>
  <si>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</si>
  <si>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</si>
  <si>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</si>
  <si>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</si>
  <si>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</si>
  <si>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</si>
  <si>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</si>
  <si>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</si>
  <si>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</si>
  <si>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</si>
  <si>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</si>
  <si>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</si>
  <si>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</si>
  <si>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</si>
  <si>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</si>
  <si>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</si>
  <si>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</si>
  <si>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</si>
  <si>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</si>
  <si>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</si>
  <si>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</si>
  <si>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</si>
  <si>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</si>
  <si>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</si>
  <si>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</si>
  <si>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</si>
  <si>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</si>
  <si>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</si>
  <si>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</si>
  <si>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</si>
  <si>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</si>
  <si>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</si>
  <si>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</si>
  <si>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</si>
  <si>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</si>
  <si>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</si>
  <si>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</si>
  <si>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</si>
  <si>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</si>
  <si>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</si>
  <si>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</si>
  <si>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</si>
  <si>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</si>
  <si>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</si>
  <si>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</si>
  <si>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</si>
  <si>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</si>
  <si>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</si>
  <si>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</si>
  <si>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</si>
  <si>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</si>
  <si>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</si>
  <si>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</si>
  <si>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</si>
  <si>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</si>
  <si>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</si>
  <si>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</si>
  <si>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</si>
  <si>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</si>
  <si>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</si>
  <si>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</si>
  <si>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</si>
  <si>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</si>
  <si>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</si>
  <si>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</si>
  <si>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</si>
  <si>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</si>
  <si>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</si>
  <si>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</si>
  <si>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</si>
  <si>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</si>
  <si>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</si>
  <si>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</si>
  <si>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</si>
  <si>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</si>
  <si>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</si>
  <si>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</si>
  <si>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</si>
  <si>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</si>
  <si>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</si>
  <si>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</si>
  <si>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</si>
  <si>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</si>
  <si>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</si>
  <si>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</si>
  <si>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</si>
  <si>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</si>
  <si>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</si>
  <si>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</si>
  <si>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</si>
  <si>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</si>
  <si>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</si>
  <si>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</si>
  <si>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</si>
  <si>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</si>
  <si>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</si>
  <si>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</si>
  <si>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</si>
  <si>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</si>
  <si>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</si>
  <si>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</si>
  <si>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</si>
  <si>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</si>
  <si>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</si>
  <si>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</si>
  <si>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</si>
  <si>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</si>
  <si>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</si>
  <si>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</si>
  <si>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</si>
  <si>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</si>
  <si>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</si>
  <si>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</si>
  <si>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</si>
  <si>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</si>
  <si>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</si>
  <si>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</si>
  <si>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</si>
  <si>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</si>
  <si>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</si>
  <si>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</si>
  <si>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</si>
  <si>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</si>
  <si>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</si>
  <si>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</si>
  <si>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</si>
  <si>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</si>
  <si>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</si>
  <si>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</si>
  <si>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</si>
  <si>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</si>
  <si>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</si>
  <si>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</si>
  <si>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</si>
  <si>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</si>
  <si>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</si>
  <si>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</si>
  <si>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</si>
  <si>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</si>
  <si>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</si>
  <si>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</si>
  <si>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</si>
  <si>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</si>
  <si>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</si>
  <si>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</si>
  <si>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</si>
  <si>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</si>
  <si>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</si>
  <si>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</si>
  <si>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</si>
  <si>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</si>
  <si>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</si>
  <si>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</si>
  <si>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</si>
  <si>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</si>
  <si>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</si>
  <si>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</si>
  <si>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</si>
  <si>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</si>
  <si>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</si>
  <si>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</si>
  <si>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</si>
  <si>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</si>
  <si>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</si>
  <si>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</si>
  <si>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</si>
  <si>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</si>
  <si>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</si>
  <si>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</si>
  <si>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</si>
  <si>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</si>
  <si>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</si>
  <si>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</si>
  <si>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</si>
  <si>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</si>
  <si>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</si>
  <si>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</si>
  <si>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</si>
  <si>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</si>
  <si>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</si>
  <si>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</si>
  <si>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</si>
  <si>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</si>
  <si>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</si>
  <si>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</si>
  <si>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</si>
  <si>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</si>
  <si>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</si>
  <si>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</si>
  <si>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</si>
  <si>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</si>
  <si>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</si>
  <si>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</si>
  <si>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</si>
  <si>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</si>
  <si>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</si>
  <si>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</si>
  <si>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</si>
  <si>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</si>
  <si>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</si>
  <si>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</si>
  <si>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</si>
  <si>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</si>
  <si>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</si>
  <si>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</si>
  <si>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</si>
  <si>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</si>
  <si>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</si>
  <si>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</si>
  <si>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</si>
  <si>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</si>
  <si>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</si>
  <si>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</si>
  <si>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</si>
  <si>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</si>
  <si>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</si>
  <si>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</si>
  <si>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</si>
  <si>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</si>
  <si>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</si>
  <si>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</si>
  <si>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</si>
  <si>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</si>
  <si>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</si>
  <si>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</si>
  <si>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</si>
  <si>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</si>
  <si>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</si>
  <si>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</si>
  <si>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</si>
  <si>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</si>
  <si>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</si>
  <si>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</si>
  <si>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</si>
  <si>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</si>
  <si>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</si>
  <si>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</si>
  <si>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</si>
  <si>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</si>
  <si>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</si>
  <si>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</si>
  <si>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</si>
  <si>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</si>
  <si>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</si>
  <si>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</si>
  <si>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</si>
  <si>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</si>
  <si>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</si>
  <si>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</si>
  <si>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</si>
  <si>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</si>
  <si>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</si>
  <si>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</si>
  <si>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</si>
  <si>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</si>
  <si>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</si>
  <si>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</si>
  <si>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</si>
  <si>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</si>
  <si>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</si>
  <si>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</si>
  <si>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</si>
  <si>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</si>
  <si>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</si>
  <si>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</si>
  <si>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</si>
  <si>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</si>
  <si>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</si>
  <si>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</si>
  <si>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</si>
  <si>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</si>
  <si>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</si>
  <si>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</si>
  <si>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</si>
  <si>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</si>
  <si>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</si>
  <si>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</si>
  <si>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</si>
  <si>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</si>
  <si>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</si>
  <si>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</si>
  <si>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</si>
  <si>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</si>
  <si>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</si>
  <si>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</si>
  <si>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</si>
  <si>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</si>
  <si>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</si>
  <si>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</si>
  <si>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</si>
  <si>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</si>
  <si>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</si>
  <si>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</si>
  <si>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</si>
  <si>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</si>
  <si>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</si>
  <si>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</si>
  <si>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</si>
  <si>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</si>
  <si>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</si>
  <si>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</si>
  <si>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</si>
  <si>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</si>
  <si>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</si>
  <si>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</si>
  <si>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</si>
  <si>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</si>
  <si>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</si>
  <si>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</si>
  <si>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</si>
  <si>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</si>
  <si>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</si>
  <si>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</si>
  <si>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</si>
  <si>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</si>
  <si>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</si>
  <si>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</si>
  <si>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</si>
  <si>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</si>
  <si>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</si>
  <si>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</si>
  <si>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</si>
  <si>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</si>
  <si>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</si>
  <si>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</si>
  <si>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</si>
  <si>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</si>
  <si>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</si>
  <si>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</si>
  <si>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</si>
  <si>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</si>
  <si>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</si>
  <si>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</si>
  <si>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</si>
  <si>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</si>
  <si>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</si>
  <si>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</si>
  <si>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</si>
  <si>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</si>
  <si>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</si>
  <si>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</si>
  <si>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</si>
  <si>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</si>
  <si>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</si>
  <si>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</si>
  <si>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</si>
  <si>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</si>
  <si>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</si>
  <si>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</si>
  <si>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</si>
  <si>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</si>
  <si>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</si>
  <si>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</si>
  <si>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</si>
  <si>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</si>
  <si>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</si>
  <si>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</si>
  <si>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</si>
  <si>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</si>
  <si>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</si>
  <si>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</si>
  <si>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</si>
  <si>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</si>
  <si>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</si>
  <si>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</si>
  <si>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</si>
  <si>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</si>
  <si>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</si>
  <si>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</si>
  <si>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</si>
  <si>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</si>
  <si>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</si>
  <si>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</si>
  <si>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</si>
  <si>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</si>
  <si>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</si>
  <si>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</si>
  <si>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</si>
  <si>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</si>
  <si>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</si>
  <si>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</si>
  <si>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</si>
  <si>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</si>
  <si>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</si>
  <si>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</si>
  <si>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</si>
  <si>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</si>
  <si>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</si>
  <si>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</si>
  <si>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</si>
  <si>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</si>
  <si>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</si>
  <si>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</si>
  <si>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</si>
  <si>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</si>
  <si>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</si>
  <si>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</si>
  <si>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</si>
  <si>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</si>
  <si>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</si>
  <si>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</si>
  <si>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</si>
  <si>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</si>
  <si>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</si>
  <si>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</si>
  <si>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</si>
  <si>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</si>
  <si>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</si>
  <si>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</si>
  <si>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</si>
  <si>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</si>
  <si>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</si>
  <si>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</si>
  <si>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</si>
  <si>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</si>
  <si>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</si>
  <si>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</si>
  <si>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</si>
  <si>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</si>
  <si>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</si>
  <si>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</si>
  <si>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</si>
  <si>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</si>
  <si>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</si>
  <si>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</si>
  <si>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</si>
  <si>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</si>
  <si>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</si>
  <si>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</si>
  <si>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</si>
  <si>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</si>
  <si>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</si>
  <si>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</si>
  <si>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</si>
  <si>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</si>
  <si>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</si>
  <si>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</si>
  <si>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</si>
  <si>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</si>
  <si>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</si>
  <si>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</si>
  <si>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</si>
  <si>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</si>
  <si>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</si>
  <si>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</si>
  <si>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</si>
  <si>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</si>
  <si>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</si>
  <si>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</si>
  <si>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</si>
  <si>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</si>
  <si>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</si>
  <si>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</si>
  <si>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</si>
  <si>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</si>
  <si>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</si>
  <si>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</si>
  <si>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</si>
  <si>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</si>
  <si>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</si>
  <si>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</si>
  <si>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</si>
  <si>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</si>
  <si>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</si>
  <si>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</si>
  <si>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</si>
  <si>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</si>
  <si>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</si>
  <si>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</si>
  <si>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</si>
  <si>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</si>
  <si>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</si>
  <si>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</si>
  <si>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</si>
  <si>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</si>
  <si>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</si>
  <si>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</si>
  <si>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</si>
  <si>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</si>
  <si>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</si>
  <si>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</si>
  <si>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</si>
  <si>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</si>
  <si>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</si>
  <si>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</si>
  <si>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</si>
  <si>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</si>
  <si>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</si>
  <si>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</si>
  <si>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</si>
  <si>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</si>
  <si>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</si>
  <si>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</si>
  <si>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</si>
  <si>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</si>
  <si>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</si>
  <si>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</si>
  <si>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</si>
  <si>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</si>
  <si>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</si>
  <si>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</si>
  <si>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</si>
  <si>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</si>
  <si>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</si>
  <si>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</si>
  <si>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</si>
  <si>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</si>
  <si>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</si>
  <si>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</si>
  <si>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</si>
  <si>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</si>
  <si>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</si>
  <si>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</si>
  <si>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</si>
  <si>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</si>
  <si>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</si>
  <si>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</si>
  <si>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</si>
  <si>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</si>
  <si>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</si>
  <si>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</si>
  <si>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</si>
  <si>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</si>
  <si>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</si>
  <si>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</si>
  <si>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</si>
  <si>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</si>
  <si>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</si>
  <si>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</si>
  <si>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</si>
  <si>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</si>
  <si>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</si>
  <si>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</si>
  <si>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</si>
  <si>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</si>
  <si>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</si>
  <si>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</si>
  <si>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</si>
  <si>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</si>
  <si>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</si>
  <si>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</si>
  <si>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</si>
  <si>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</si>
  <si>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</si>
  <si>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</si>
  <si>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</si>
  <si>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</si>
  <si>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</si>
  <si>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</si>
  <si>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</si>
  <si>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</si>
  <si>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</si>
  <si>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</si>
  <si>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</si>
  <si>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</si>
  <si>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</si>
  <si>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</si>
  <si>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</si>
  <si>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</si>
  <si>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</si>
  <si>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</si>
  <si>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</si>
  <si>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</si>
  <si>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</si>
  <si>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</si>
  <si>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</si>
  <si>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</si>
  <si>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</si>
  <si>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</si>
  <si>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</si>
  <si>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</si>
  <si>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</si>
  <si>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</si>
  <si>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</si>
  <si>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</si>
  <si>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</si>
  <si>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</si>
  <si>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</si>
  <si>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</si>
  <si>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</si>
  <si>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</si>
  <si>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</si>
  <si>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</si>
  <si>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</si>
  <si>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</si>
  <si>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</si>
  <si>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</si>
  <si>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</si>
  <si>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</si>
  <si>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</si>
  <si>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</si>
  <si>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</si>
  <si>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</si>
  <si>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</si>
  <si>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</si>
  <si>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</si>
  <si>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</si>
  <si>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</si>
  <si>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</si>
  <si>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</si>
  <si>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</si>
  <si>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</si>
  <si>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</si>
  <si>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</si>
  <si>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</si>
  <si>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</si>
  <si>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</si>
  <si>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</si>
  <si>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</si>
  <si>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</si>
  <si>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</si>
  <si>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</si>
  <si>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</si>
  <si>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</si>
  <si>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</si>
  <si>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</si>
  <si>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</si>
  <si>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</si>
  <si>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</si>
  <si>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</si>
  <si>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</si>
  <si>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</si>
  <si>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</si>
  <si>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</si>
  <si>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</si>
  <si>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</si>
  <si>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</si>
  <si>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</si>
  <si>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</si>
  <si>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</si>
  <si>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</si>
  <si>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</si>
  <si>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</si>
  <si>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</si>
  <si>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</si>
  <si>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</si>
  <si>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</si>
  <si>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</si>
  <si>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</si>
  <si>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</si>
  <si>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</si>
  <si>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</si>
  <si>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</si>
  <si>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</si>
  <si>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</si>
  <si>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</si>
  <si>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</si>
  <si>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</si>
  <si>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</si>
  <si>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</si>
  <si>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</si>
  <si>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</si>
  <si>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</si>
  <si>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</si>
  <si>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</si>
  <si>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</si>
  <si>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</si>
  <si>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</si>
  <si>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</si>
  <si>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</si>
  <si>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</si>
  <si>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</si>
  <si>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</si>
  <si>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</si>
  <si>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</si>
  <si>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</si>
  <si>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</si>
  <si>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</si>
  <si>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</si>
  <si>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</si>
  <si>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</si>
  <si>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</si>
  <si>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</si>
  <si>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</si>
  <si>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</si>
  <si>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</si>
  <si>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</si>
  <si>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</si>
  <si>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</si>
  <si>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</si>
  <si>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</si>
  <si>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</si>
  <si>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</si>
  <si>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</si>
  <si>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</si>
  <si>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</si>
  <si>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</si>
  <si>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</si>
  <si>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</si>
  <si>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</si>
  <si>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</si>
  <si>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</si>
  <si>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</si>
  <si>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</si>
  <si>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</si>
  <si>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</si>
  <si>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</si>
  <si>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</si>
  <si>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</si>
  <si>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</si>
  <si>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</si>
  <si>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</si>
  <si>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</si>
  <si>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</si>
  <si>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</si>
  <si>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</si>
  <si>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</si>
  <si>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</si>
  <si>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</si>
  <si>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</si>
  <si>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</si>
  <si>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</si>
  <si>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</si>
  <si>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</si>
  <si>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</si>
  <si>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</si>
  <si>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</si>
  <si>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</si>
  <si>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</si>
  <si>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</si>
  <si>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</si>
  <si>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</si>
  <si>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</si>
  <si>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</si>
  <si>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</si>
  <si>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</si>
  <si>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</si>
  <si>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</si>
  <si>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</si>
  <si>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</si>
  <si>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</si>
  <si>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</si>
  <si>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</si>
  <si>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</si>
  <si>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</si>
  <si>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</si>
  <si>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</si>
  <si>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</si>
  <si>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</si>
  <si>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</si>
  <si>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</si>
  <si>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</si>
  <si>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</si>
  <si>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</si>
  <si>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</si>
  <si>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</si>
  <si>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</si>
  <si>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</si>
  <si>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</si>
  <si>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</si>
  <si>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</si>
  <si>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</si>
  <si>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</si>
  <si>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</si>
  <si>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</si>
  <si>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</si>
  <si>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</si>
  <si>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</si>
  <si>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</si>
  <si>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</si>
  <si>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</si>
  <si>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</si>
  <si>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</si>
  <si>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</si>
  <si>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</si>
  <si>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</si>
  <si>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</si>
  <si>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</si>
  <si>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</si>
  <si>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</si>
  <si>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</si>
  <si>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</si>
  <si>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</si>
  <si>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</si>
  <si>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</si>
  <si>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</si>
  <si>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</si>
  <si>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</si>
  <si>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</si>
  <si>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</si>
  <si>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</si>
  <si>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</si>
  <si>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</si>
  <si>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</si>
  <si>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</si>
  <si>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</si>
  <si>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</si>
  <si>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</si>
  <si>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</si>
  <si>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</si>
  <si>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</si>
  <si>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</si>
  <si>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</si>
  <si>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</si>
  <si>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</si>
  <si>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</si>
  <si>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</si>
  <si>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</si>
  <si>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</si>
  <si>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</si>
  <si>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</si>
  <si>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</si>
  <si>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</si>
  <si>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</si>
  <si>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</si>
  <si>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</si>
  <si>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</si>
  <si>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</si>
  <si>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</si>
  <si>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</si>
  <si>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</si>
  <si>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</si>
  <si>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</si>
  <si>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</si>
  <si>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</si>
  <si>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</si>
  <si>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</si>
  <si>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</si>
  <si>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</si>
  <si>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</si>
  <si>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</si>
  <si>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</si>
  <si>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</si>
  <si>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</si>
  <si>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</si>
  <si>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</si>
  <si>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</si>
  <si>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</si>
  <si>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</si>
  <si>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</si>
  <si>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</si>
  <si>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</si>
  <si>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</si>
  <si>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</si>
  <si>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</si>
  <si>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</si>
  <si>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</si>
  <si>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</si>
  <si>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</si>
  <si>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</si>
  <si>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</si>
  <si>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</si>
  <si>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</si>
  <si>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</si>
  <si>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</si>
  <si>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</si>
  <si>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</si>
  <si>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</si>
  <si>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</si>
  <si>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</si>
  <si>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</si>
  <si>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</si>
  <si>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</si>
  <si>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</si>
  <si>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</si>
  <si>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</si>
  <si>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</si>
  <si>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</si>
  <si>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</si>
  <si>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</si>
  <si>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</si>
  <si>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</si>
  <si>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</si>
  <si>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</si>
  <si>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</si>
  <si>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</si>
  <si>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</si>
  <si>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</si>
  <si>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</si>
  <si>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</si>
  <si>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</si>
  <si>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</si>
  <si>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</si>
  <si>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</si>
  <si>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</si>
  <si>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</si>
  <si>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</si>
  <si>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</si>
  <si>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</si>
  <si>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</si>
  <si>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</si>
  <si>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</si>
  <si>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</si>
  <si>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</si>
  <si>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</si>
  <si>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</si>
  <si>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</si>
  <si>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</si>
  <si>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</si>
  <si>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</si>
  <si>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</si>
  <si>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</si>
  <si>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</si>
  <si>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</si>
  <si>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</si>
  <si>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</si>
  <si>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</si>
  <si>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</si>
  <si>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</si>
  <si>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</si>
  <si>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</si>
  <si>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</si>
  <si>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</si>
  <si>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</si>
  <si>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</si>
  <si>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</si>
  <si>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</si>
  <si>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</si>
  <si>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</si>
  <si>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</si>
  <si>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</si>
  <si>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</si>
  <si>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</si>
  <si>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</si>
  <si>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</si>
  <si>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</si>
  <si>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</si>
  <si>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</si>
  <si>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</si>
  <si>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</si>
  <si>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</si>
  <si>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</si>
  <si>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</si>
  <si>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</si>
  <si>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</si>
  <si>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</si>
  <si>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</si>
  <si>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</si>
  <si>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</si>
  <si>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</si>
  <si>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</si>
  <si>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</si>
  <si>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</si>
  <si>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</si>
  <si>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</si>
  <si>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</si>
  <si>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</si>
  <si>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</si>
  <si>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</si>
  <si>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</si>
  <si>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</si>
  <si>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</si>
  <si>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</si>
  <si>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</si>
  <si>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</si>
  <si>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</si>
  <si>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</si>
  <si>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</si>
  <si>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</si>
  <si>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</si>
  <si>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</si>
  <si>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</si>
  <si>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</si>
  <si>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</si>
  <si>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</si>
  <si>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</si>
  <si>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</si>
  <si>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</si>
  <si>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</si>
  <si>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</si>
  <si>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</si>
  <si>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</si>
  <si>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</si>
  <si>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</si>
  <si>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</si>
  <si>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</si>
  <si>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</si>
  <si>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</si>
  <si>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</si>
  <si>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</si>
  <si>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</si>
  <si>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</si>
  <si>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</si>
  <si>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</si>
  <si>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</si>
  <si>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</si>
  <si>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</si>
  <si>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</si>
  <si>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</si>
  <si>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</si>
  <si>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</si>
  <si>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</si>
  <si>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</si>
  <si>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</si>
  <si>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</si>
  <si>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</si>
  <si>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</si>
  <si>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</si>
  <si>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</si>
  <si>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</si>
  <si>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</si>
  <si>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</si>
  <si>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</si>
  <si>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</si>
  <si>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</si>
  <si>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</si>
  <si>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</si>
  <si>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</si>
  <si>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</si>
  <si>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</si>
  <si>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</si>
  <si>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</si>
  <si>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</si>
  <si>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</si>
  <si>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</si>
  <si>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</si>
  <si>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</si>
  <si>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</si>
  <si>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</si>
  <si>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</si>
  <si>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</si>
  <si>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</si>
  <si>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</si>
  <si>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</si>
  <si>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</si>
  <si>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</si>
  <si>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</si>
  <si>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</si>
  <si>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</si>
  <si>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</si>
  <si>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</si>
  <si>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</si>
  <si>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</si>
  <si>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</si>
  <si>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</si>
  <si>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</si>
  <si>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</si>
  <si>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</si>
  <si>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</si>
  <si>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</si>
  <si>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</si>
  <si>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</si>
  <si>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</si>
  <si>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</si>
  <si>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</si>
  <si>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</si>
  <si>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</si>
  <si>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</si>
  <si>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</si>
  <si>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</si>
  <si>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</si>
  <si>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</si>
  <si>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</si>
  <si>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</si>
  <si>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</si>
  <si>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</si>
  <si>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</si>
  <si>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</si>
  <si>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</si>
  <si>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</si>
  <si>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</si>
  <si>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</si>
  <si>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</si>
  <si>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</si>
  <si>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</si>
  <si>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</si>
  <si>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</si>
  <si>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</si>
  <si>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</si>
  <si>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</si>
  <si>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</si>
  <si>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</si>
  <si>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</si>
  <si>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</si>
  <si>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</si>
  <si>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</si>
  <si>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</si>
  <si>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</si>
  <si>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</si>
  <si>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</si>
  <si>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</si>
  <si>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</si>
  <si>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</si>
  <si>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</si>
  <si>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</si>
  <si>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</si>
  <si>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</si>
  <si>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</si>
  <si>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</si>
  <si>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</si>
  <si>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</si>
  <si>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</si>
  <si>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</si>
  <si>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</si>
  <si>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</si>
  <si>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</si>
  <si>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</si>
  <si>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</si>
  <si>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</si>
  <si>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</si>
  <si>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</si>
  <si>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</si>
  <si>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</si>
  <si>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</si>
  <si>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</si>
  <si>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</si>
  <si>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</si>
  <si>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</si>
  <si>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</si>
  <si>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</si>
  <si>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</si>
  <si>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</si>
  <si>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</si>
  <si>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</si>
  <si>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</si>
  <si>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</si>
  <si>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</si>
  <si>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</si>
  <si>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</si>
  <si>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</si>
  <si>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</si>
  <si>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</si>
  <si>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</si>
  <si>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</si>
  <si>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</si>
  <si>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</si>
  <si>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</si>
  <si>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</si>
  <si>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</si>
  <si>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</si>
  <si>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</si>
  <si>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</si>
  <si>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</si>
  <si>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</si>
  <si>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</si>
  <si>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</si>
  <si>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</si>
  <si>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</si>
  <si>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</si>
  <si>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</si>
  <si>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</si>
  <si>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</si>
  <si>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</si>
  <si>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</si>
  <si>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</si>
  <si>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</si>
  <si>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</si>
  <si>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</si>
  <si>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</si>
  <si>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</si>
  <si>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</si>
  <si>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</si>
  <si>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</si>
  <si>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</si>
  <si>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</si>
  <si>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</si>
  <si>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</si>
  <si>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</si>
  <si>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</si>
  <si>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</si>
  <si>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</si>
  <si>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</si>
  <si>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</si>
  <si>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</si>
  <si>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</si>
  <si>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</si>
  <si>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</si>
  <si>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</si>
  <si>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</si>
  <si>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</si>
  <si>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</si>
  <si>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</si>
  <si>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</si>
  <si>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</si>
  <si>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</si>
  <si>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</si>
  <si>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</si>
  <si>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</si>
  <si>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</si>
  <si>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</si>
  <si>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</si>
  <si>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</si>
  <si>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</si>
  <si>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</si>
  <si>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</si>
  <si>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</si>
  <si>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</si>
  <si>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</si>
  <si>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</si>
  <si>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</si>
  <si>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</si>
  <si>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</si>
  <si>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</si>
  <si>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</si>
  <si>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</si>
  <si>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</si>
  <si>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</si>
  <si>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</si>
  <si>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</si>
  <si>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</si>
  <si>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</si>
  <si>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</si>
  <si>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</si>
  <si>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</si>
  <si>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</si>
  <si>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</si>
  <si>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</si>
  <si>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</si>
  <si>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</si>
  <si>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</si>
  <si>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</si>
  <si>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</si>
  <si>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</si>
  <si>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</si>
  <si>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</si>
  <si>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</si>
  <si>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</si>
  <si>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</si>
  <si>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</si>
  <si>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</si>
  <si>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</si>
  <si>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</si>
  <si>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</si>
  <si>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</si>
  <si>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</si>
  <si>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</si>
  <si>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</si>
  <si>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</si>
  <si>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</si>
  <si>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</si>
  <si>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</si>
  <si>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</si>
  <si>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</si>
  <si>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</si>
  <si>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</si>
  <si>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</si>
  <si>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</si>
  <si>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</si>
  <si>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</si>
  <si>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</si>
  <si>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</si>
  <si>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</si>
  <si>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</si>
  <si>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</si>
  <si>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</si>
  <si>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</si>
  <si>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</si>
  <si>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</si>
  <si>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</si>
  <si>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</si>
  <si>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</si>
  <si>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</si>
  <si>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</si>
  <si>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</si>
  <si>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</si>
  <si>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</si>
  <si>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</si>
  <si>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</si>
  <si>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</si>
  <si>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</si>
  <si>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</si>
  <si>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</si>
  <si>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</si>
  <si>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</si>
  <si>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</si>
  <si>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</si>
  <si>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</si>
  <si>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</si>
  <si>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</si>
  <si>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</si>
  <si>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</si>
  <si>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</si>
  <si>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</si>
  <si>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</si>
  <si>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</si>
  <si>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</si>
  <si>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</si>
  <si>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</si>
  <si>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</si>
  <si>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</si>
  <si>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</si>
  <si>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</si>
  <si>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</si>
  <si>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</si>
  <si>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</si>
  <si>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</si>
  <si>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</si>
  <si>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</si>
  <si>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</si>
  <si>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</si>
  <si>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</si>
  <si>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</si>
  <si>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</si>
  <si>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</si>
  <si>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</si>
  <si>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</si>
  <si>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</si>
  <si>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</si>
  <si>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</si>
  <si>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</si>
  <si>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</si>
  <si>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</si>
  <si>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</si>
  <si>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</si>
  <si>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</si>
  <si>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</si>
  <si>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</si>
  <si>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</si>
  <si>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</si>
  <si>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</si>
  <si>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</si>
  <si>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</si>
  <si>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</si>
  <si>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</si>
  <si>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</si>
  <si>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</si>
  <si>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</si>
  <si>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</si>
  <si>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</si>
  <si>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</si>
  <si>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</si>
  <si>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</si>
  <si>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</si>
  <si>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</si>
  <si>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</si>
  <si>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</si>
  <si>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</si>
  <si>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</si>
  <si>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</si>
  <si>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</si>
  <si>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</si>
  <si>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</si>
  <si>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</si>
  <si>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</si>
  <si>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</si>
  <si>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</si>
  <si>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</si>
  <si>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</si>
  <si>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</si>
  <si>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</si>
  <si>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</si>
  <si>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</si>
  <si>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</si>
  <si>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</si>
  <si>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</si>
  <si>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</si>
  <si>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</si>
  <si>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</si>
  <si>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</si>
  <si>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</si>
  <si>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</si>
  <si>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</si>
  <si>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</si>
  <si>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</si>
  <si>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</si>
  <si>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</si>
  <si>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</si>
  <si>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</si>
  <si>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</si>
  <si>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</si>
  <si>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</si>
  <si>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</si>
  <si>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</si>
  <si>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</si>
  <si>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</si>
  <si>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</si>
  <si>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</si>
  <si>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</si>
  <si>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</si>
  <si>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</si>
  <si>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</si>
  <si>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</si>
  <si>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</si>
  <si>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</si>
  <si>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</si>
  <si>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</si>
  <si>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</si>
  <si>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</si>
  <si>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</si>
  <si>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</si>
  <si>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</si>
  <si>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</si>
  <si>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</si>
  <si>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</si>
  <si>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</si>
  <si>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</si>
  <si>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</si>
  <si>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</si>
  <si>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</si>
  <si>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</si>
  <si>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</si>
  <si>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</si>
  <si>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</si>
  <si>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</si>
  <si>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</si>
  <si>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</si>
  <si>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</si>
  <si>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</si>
  <si>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</si>
  <si>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</si>
  <si>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</si>
  <si>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</si>
  <si>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</si>
  <si>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</si>
  <si>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</si>
  <si>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</si>
  <si>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</si>
  <si>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</si>
  <si>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</si>
  <si>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</si>
  <si>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</si>
  <si>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</si>
  <si>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</si>
  <si>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</si>
  <si>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</si>
  <si>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</si>
  <si>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</si>
  <si>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</si>
  <si>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</si>
  <si>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</si>
  <si>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</si>
  <si>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</si>
  <si>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</si>
  <si>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</si>
  <si>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</si>
  <si>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</si>
  <si>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</si>
  <si>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</si>
  <si>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</si>
  <si>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</si>
  <si>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</si>
  <si>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</si>
  <si>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</si>
  <si>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</si>
  <si>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</si>
  <si>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</si>
  <si>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</si>
  <si>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</si>
  <si>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</si>
  <si>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</si>
  <si>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</si>
  <si>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</si>
  <si>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</si>
  <si>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</si>
  <si>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</si>
  <si>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</si>
  <si>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</si>
  <si>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</si>
  <si>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</si>
  <si>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</si>
  <si>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</si>
  <si>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</si>
  <si>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</si>
  <si>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</si>
  <si>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</si>
  <si>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</si>
  <si>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</si>
  <si>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</si>
  <si>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</si>
  <si>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</si>
  <si>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</si>
  <si>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</si>
  <si>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</si>
  <si>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</si>
  <si>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</si>
  <si>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</si>
  <si>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</si>
  <si>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</si>
  <si>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</si>
  <si>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</si>
  <si>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</si>
  <si>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</si>
  <si>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</si>
  <si>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</si>
  <si>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</si>
  <si>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</si>
  <si>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</si>
  <si>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</si>
  <si>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</si>
  <si>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</si>
  <si>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</si>
  <si>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</si>
  <si>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</si>
  <si>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</si>
  <si>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</si>
  <si>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</si>
  <si>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</si>
  <si>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</si>
  <si>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</si>
  <si>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</si>
  <si>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</si>
  <si>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</si>
  <si>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</si>
  <si>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</si>
  <si>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</si>
  <si>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</si>
  <si>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</si>
  <si>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</si>
  <si>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</si>
  <si>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</si>
  <si>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</si>
  <si>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</si>
  <si>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</si>
  <si>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</si>
  <si>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</si>
  <si>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</si>
  <si>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</si>
  <si>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</si>
  <si>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</si>
  <si>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</si>
  <si>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</si>
  <si>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</si>
  <si>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</si>
  <si>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</si>
  <si>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</si>
  <si>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</si>
  <si>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</si>
  <si>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</si>
  <si>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</si>
  <si>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</si>
  <si>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</si>
  <si>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</si>
  <si>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</si>
  <si>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</si>
  <si>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</si>
  <si>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</si>
  <si>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</si>
  <si>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</si>
  <si>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</si>
  <si>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</si>
  <si>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</si>
  <si>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</si>
  <si>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</si>
  <si>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</si>
  <si>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</si>
  <si>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</si>
  <si>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</si>
  <si>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</si>
  <si>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</si>
  <si>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</si>
  <si>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</si>
  <si>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</si>
  <si>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</si>
  <si>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</si>
  <si>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</si>
  <si>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</si>
  <si>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</si>
  <si>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</si>
  <si>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</si>
  <si>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</si>
  <si>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</si>
  <si>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</si>
  <si>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</si>
  <si>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</si>
  <si>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</si>
  <si>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</si>
  <si>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</si>
  <si>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</si>
  <si>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</si>
  <si>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</si>
  <si>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</si>
  <si>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</si>
  <si>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</si>
  <si>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</si>
  <si>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</si>
  <si>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</si>
  <si>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</si>
  <si>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</si>
  <si>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</si>
  <si>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</si>
  <si>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</si>
  <si>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</si>
  <si>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</si>
  <si>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</si>
  <si>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</si>
  <si>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</si>
  <si>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</si>
  <si>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</si>
  <si>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</si>
  <si>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</si>
  <si>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</si>
  <si>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</si>
  <si>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</si>
  <si>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</si>
  <si>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</si>
  <si>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</si>
  <si>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</si>
  <si>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</si>
  <si>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</si>
  <si>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</si>
  <si>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</si>
  <si>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</si>
  <si>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</si>
  <si>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</si>
  <si>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</si>
  <si>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</si>
  <si>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</si>
  <si>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</si>
  <si>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</si>
  <si>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</si>
  <si>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</si>
  <si>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</si>
  <si>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</si>
  <si>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</si>
  <si>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</si>
  <si>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</si>
  <si>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</si>
  <si>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</si>
  <si>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</si>
  <si>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</si>
  <si>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</si>
  <si>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</si>
  <si>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</si>
  <si>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</si>
  <si>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</si>
  <si>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</si>
  <si>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</si>
  <si>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</si>
  <si>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</si>
  <si>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</si>
  <si>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</si>
  <si>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</si>
  <si>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</si>
  <si>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</si>
  <si>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</si>
  <si>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</si>
  <si>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</si>
  <si>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</si>
  <si>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</si>
  <si>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</si>
  <si>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</si>
  <si>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</si>
  <si>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</si>
  <si>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</si>
  <si>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</si>
  <si>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</si>
  <si>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</si>
  <si>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</si>
  <si>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</si>
  <si>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</si>
  <si>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</si>
  <si>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</si>
  <si>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</si>
  <si>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</si>
  <si>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</si>
  <si>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</si>
  <si>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</si>
  <si>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</si>
  <si>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</si>
  <si>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</si>
  <si>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</si>
  <si>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</si>
  <si>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</si>
  <si>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</si>
  <si>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</si>
  <si>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</si>
  <si>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</si>
  <si>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</si>
  <si>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</si>
  <si>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</si>
  <si>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</si>
  <si>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</si>
  <si>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</si>
  <si>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</si>
  <si>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</si>
  <si>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</si>
  <si>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</si>
  <si>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</si>
  <si>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</si>
  <si>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</si>
  <si>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</si>
  <si>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</si>
  <si>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</si>
  <si>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</si>
  <si>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</si>
  <si>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</si>
  <si>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</si>
  <si>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</si>
  <si>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</si>
  <si>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</si>
  <si>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</si>
  <si>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</si>
  <si>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</si>
  <si>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</si>
  <si>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</si>
  <si>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</si>
  <si>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</si>
  <si>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</si>
  <si>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</si>
  <si>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</si>
  <si>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</si>
  <si>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</si>
  <si>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</si>
  <si>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</si>
  <si>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</si>
  <si>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</si>
  <si>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</si>
  <si>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</si>
  <si>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</si>
  <si>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</si>
  <si>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</si>
  <si>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</si>
  <si>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</si>
  <si>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</si>
  <si>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</si>
  <si>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</si>
  <si>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</si>
  <si>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</si>
  <si>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</si>
  <si>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</si>
  <si>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</si>
  <si>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</si>
  <si>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</si>
  <si>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</si>
  <si>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</si>
  <si>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</si>
  <si>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</si>
  <si>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</si>
  <si>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</si>
  <si>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</si>
  <si>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</si>
  <si>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</si>
  <si>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</si>
  <si>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</si>
  <si>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</si>
  <si>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</si>
  <si>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</si>
  <si>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</si>
  <si>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</si>
  <si>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</si>
  <si>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</si>
  <si>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</si>
  <si>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</si>
  <si>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</si>
  <si>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</si>
  <si>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</si>
  <si>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</si>
  <si>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</si>
  <si>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</si>
  <si>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</si>
  <si>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</si>
  <si>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</si>
  <si>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</si>
  <si>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</si>
  <si>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</si>
  <si>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</si>
  <si>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</si>
  <si>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</si>
  <si>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</si>
  <si>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</si>
  <si>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</si>
  <si>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</si>
  <si>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</si>
  <si>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</si>
  <si>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</si>
  <si>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</si>
  <si>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</si>
  <si>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</si>
  <si>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</si>
  <si>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</si>
  <si>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</si>
  <si>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</si>
  <si>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</si>
  <si>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</si>
  <si>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</si>
  <si>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</si>
  <si>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</si>
  <si>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</si>
  <si>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</si>
  <si>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</si>
  <si>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</si>
  <si>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</si>
  <si>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</si>
  <si>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</si>
  <si>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</si>
  <si>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</si>
  <si>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</si>
  <si>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</si>
  <si>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</si>
  <si>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</si>
  <si>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</si>
  <si>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</si>
  <si>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</si>
  <si>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</si>
  <si>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</si>
  <si>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</si>
  <si>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</si>
  <si>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</si>
  <si>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</si>
  <si>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</si>
  <si>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</si>
  <si>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</si>
  <si>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</si>
  <si>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</si>
  <si>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</si>
  <si>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</si>
  <si>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</si>
  <si>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</si>
  <si>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</si>
  <si>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</si>
  <si>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</si>
  <si>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</si>
  <si>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</si>
  <si>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</si>
  <si>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</si>
  <si>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</si>
  <si>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</si>
  <si>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</si>
  <si>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</si>
  <si>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</si>
  <si>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</si>
  <si>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</si>
  <si>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</si>
  <si>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</si>
  <si>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</si>
  <si>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</si>
  <si>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</si>
  <si>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</si>
  <si>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</si>
  <si>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</si>
  <si>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</si>
  <si>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</si>
  <si>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</si>
  <si>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</si>
  <si>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</si>
  <si>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</si>
  <si>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</si>
  <si>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</si>
  <si>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</si>
  <si>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</si>
  <si>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</si>
  <si>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</si>
  <si>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</si>
  <si>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</si>
  <si>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</si>
  <si>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</si>
  <si>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</si>
  <si>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</si>
  <si>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</si>
  <si>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</si>
  <si>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</si>
  <si>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</si>
  <si>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</si>
  <si>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</si>
  <si>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</si>
  <si>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</si>
  <si>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</si>
  <si>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</si>
  <si>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</si>
  <si>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</si>
  <si>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</si>
  <si>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</si>
  <si>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</si>
  <si>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</si>
  <si>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</si>
  <si>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</si>
  <si>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</si>
  <si>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</si>
  <si>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</si>
  <si>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</si>
  <si>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</si>
  <si>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</si>
  <si>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</si>
  <si>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</si>
  <si>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</si>
  <si>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</si>
  <si>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</si>
  <si>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</si>
  <si>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</si>
  <si>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</si>
  <si>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</si>
  <si>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</si>
  <si>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</si>
  <si>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</si>
  <si>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</si>
  <si>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</si>
  <si>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</si>
  <si>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</si>
  <si>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</si>
  <si>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</si>
  <si>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</si>
  <si>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</si>
  <si>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</si>
  <si>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</si>
  <si>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</si>
  <si>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</si>
  <si>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</si>
  <si>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</si>
  <si>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</si>
  <si>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</si>
  <si>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</si>
  <si>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</si>
  <si>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</si>
  <si>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</si>
  <si>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</si>
  <si>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</si>
  <si>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</si>
  <si>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</si>
  <si>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</si>
  <si>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</si>
  <si>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</si>
  <si>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</si>
  <si>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</si>
  <si>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</si>
  <si>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</si>
  <si>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</si>
  <si>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</si>
  <si>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</si>
  <si>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</si>
  <si>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</si>
  <si>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</si>
  <si>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</si>
  <si>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</si>
  <si>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</si>
  <si>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</si>
  <si>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</si>
  <si>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</si>
  <si>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</si>
  <si>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</si>
  <si>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</si>
  <si>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</si>
  <si>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</si>
  <si>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</si>
  <si>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</si>
  <si>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</si>
  <si>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</si>
  <si>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</si>
  <si>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</si>
  <si>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</si>
  <si>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</si>
  <si>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</si>
  <si>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</si>
  <si>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</si>
  <si>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</si>
  <si>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</si>
  <si>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</si>
  <si>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</si>
  <si>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</si>
  <si>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</si>
  <si>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</si>
  <si>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</si>
  <si>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</si>
  <si>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</si>
  <si>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</si>
  <si>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</si>
  <si>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</si>
  <si>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</si>
  <si>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</si>
  <si>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</si>
  <si>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</si>
  <si>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</si>
  <si>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</si>
  <si>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</si>
  <si>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</si>
  <si>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</si>
  <si>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</si>
  <si>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</si>
  <si>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</si>
  <si>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</si>
  <si>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</si>
  <si>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</si>
  <si>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</si>
  <si>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</si>
  <si>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</si>
  <si>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</si>
  <si>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</si>
  <si>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</si>
  <si>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</si>
  <si>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</si>
  <si>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</si>
  <si>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</si>
  <si>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</si>
  <si>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</si>
  <si>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</si>
  <si>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</si>
  <si>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</si>
  <si>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</si>
  <si>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</si>
  <si>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</si>
  <si>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</si>
  <si>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</si>
  <si>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</si>
  <si>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</si>
  <si>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</si>
  <si>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</si>
  <si>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</si>
  <si>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</si>
  <si>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</si>
  <si>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</si>
  <si>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</si>
  <si>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</si>
  <si>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</si>
  <si>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</si>
  <si>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</si>
  <si>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</si>
  <si>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</si>
  <si>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</si>
  <si>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</si>
  <si>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</si>
  <si>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</si>
  <si>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</si>
  <si>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</si>
  <si>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</si>
  <si>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</si>
  <si>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</si>
  <si>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</si>
  <si>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</si>
  <si>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</si>
  <si>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</si>
  <si>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</si>
  <si>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</si>
  <si>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</si>
  <si>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</si>
  <si>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</si>
  <si>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</si>
  <si>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</si>
  <si>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</si>
  <si>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</si>
  <si>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</si>
  <si>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</si>
  <si>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</si>
  <si>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</si>
  <si>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</si>
  <si>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</si>
  <si>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</si>
  <si>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</si>
  <si>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</si>
  <si>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</si>
  <si>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</si>
  <si>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</si>
  <si>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</si>
  <si>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</si>
  <si>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</si>
  <si>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</si>
  <si>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</si>
  <si>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</si>
  <si>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</si>
  <si>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</si>
  <si>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</si>
  <si>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</si>
  <si>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</si>
  <si>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</si>
  <si>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</si>
  <si>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</si>
  <si>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</si>
  <si>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</si>
  <si>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</si>
  <si>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</si>
  <si>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</si>
  <si>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</si>
  <si>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</si>
  <si>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</si>
  <si>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</si>
  <si>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</si>
  <si>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</si>
  <si>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</si>
  <si>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</si>
  <si>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</si>
  <si>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</si>
  <si>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</si>
  <si>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</si>
  <si>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</si>
  <si>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</si>
  <si>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</si>
  <si>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</si>
  <si>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</si>
  <si>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</si>
  <si>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</si>
  <si>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</si>
  <si>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</si>
  <si>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</si>
  <si>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</si>
  <si>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</si>
  <si>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</si>
  <si>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</si>
  <si>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</si>
  <si>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</si>
  <si>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</si>
  <si>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</si>
  <si>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</si>
  <si>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</si>
  <si>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</si>
  <si>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</si>
  <si>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</si>
  <si>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</si>
  <si>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</si>
  <si>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</si>
  <si>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</si>
  <si>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</si>
  <si>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</si>
  <si>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</si>
  <si>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</si>
  <si>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</si>
  <si>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</si>
  <si>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</si>
  <si>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</si>
  <si>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</si>
  <si>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</si>
  <si>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</si>
  <si>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</si>
  <si>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</si>
  <si>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</si>
  <si>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</si>
  <si>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</si>
  <si>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</si>
  <si>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</si>
  <si>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</si>
  <si>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</si>
  <si>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</si>
  <si>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</si>
  <si>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</si>
  <si>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</si>
  <si>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</si>
  <si>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</si>
  <si>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</si>
  <si>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</si>
  <si>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</si>
  <si>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</si>
  <si>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</si>
  <si>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</si>
  <si>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</si>
  <si>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</si>
  <si>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</si>
  <si>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</si>
  <si>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</si>
  <si>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</si>
  <si>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</si>
  <si>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</si>
  <si>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</si>
  <si>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</si>
  <si>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</si>
  <si>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</si>
  <si>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</si>
  <si>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</si>
  <si>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</si>
  <si>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</si>
  <si>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</si>
  <si>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</si>
  <si>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</si>
  <si>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</si>
  <si>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</si>
  <si>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</si>
  <si>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</si>
  <si>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</si>
  <si>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</si>
  <si>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</si>
  <si>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</si>
  <si>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</si>
  <si>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</si>
  <si>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</si>
  <si>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</si>
  <si>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</si>
  <si>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</si>
  <si>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</si>
  <si>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</si>
  <si>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</si>
  <si>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</si>
  <si>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</si>
  <si>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</si>
  <si>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</si>
  <si>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</si>
  <si>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</si>
  <si>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</si>
  <si>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</si>
  <si>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</si>
  <si>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</si>
  <si>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</si>
  <si>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</si>
  <si>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</si>
  <si>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</si>
  <si>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</si>
  <si>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</si>
  <si>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</si>
  <si>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</si>
  <si>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</si>
  <si>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</si>
  <si>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</si>
  <si>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</si>
  <si>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</si>
  <si>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</si>
  <si>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</si>
  <si>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</si>
  <si>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</si>
  <si>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</si>
  <si>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</si>
  <si>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</si>
  <si>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</si>
  <si>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</si>
  <si>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</si>
  <si>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</si>
  <si>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</si>
  <si>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</si>
  <si>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</si>
  <si>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</si>
  <si>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</si>
  <si>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</si>
  <si>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</si>
  <si>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</si>
  <si>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</si>
  <si>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</si>
  <si>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</si>
  <si>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</si>
  <si>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</si>
  <si>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</si>
  <si>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</si>
  <si>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</si>
  <si>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</si>
  <si>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</si>
  <si>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</si>
  <si>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</si>
  <si>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</si>
  <si>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</si>
  <si>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</si>
  <si>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</si>
  <si>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</si>
  <si>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</si>
  <si>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</si>
  <si>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</si>
  <si>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</si>
  <si>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</si>
  <si>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</si>
  <si>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</si>
  <si>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</si>
  <si>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</si>
  <si>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</si>
  <si>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</si>
  <si>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</si>
  <si>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</si>
  <si>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</si>
  <si>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</si>
  <si>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</si>
  <si>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</si>
  <si>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</si>
  <si>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</si>
  <si>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</si>
  <si>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</si>
  <si>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</si>
  <si>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</si>
  <si>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</si>
  <si>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</si>
  <si>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</si>
  <si>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</si>
  <si>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</si>
  <si>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</si>
  <si>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</si>
  <si>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</si>
  <si>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</si>
  <si>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</si>
  <si>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</si>
  <si>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</si>
  <si>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</si>
  <si>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</si>
  <si>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</si>
  <si>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</si>
  <si>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</si>
  <si>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</si>
  <si>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</si>
  <si>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</si>
  <si>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</si>
  <si>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</si>
  <si>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</si>
  <si>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</si>
  <si>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</si>
  <si>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</si>
  <si>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</si>
  <si>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</si>
  <si>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</si>
  <si>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</si>
  <si>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</si>
  <si>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</si>
  <si>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</si>
  <si>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</si>
  <si>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</si>
  <si>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</si>
  <si>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</si>
  <si>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</si>
  <si>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</si>
  <si>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</si>
  <si>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</si>
  <si>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</si>
  <si>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</si>
  <si>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</si>
  <si>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</si>
  <si>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</si>
  <si>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</si>
  <si>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</si>
  <si>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</si>
  <si>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</si>
  <si>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</si>
  <si>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</si>
  <si>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</si>
  <si>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</si>
  <si>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</si>
  <si>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</si>
  <si>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</si>
  <si>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</si>
  <si>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</si>
  <si>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</si>
  <si>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</si>
  <si>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</si>
  <si>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</si>
  <si>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</si>
  <si>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</si>
  <si>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</si>
  <si>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</si>
  <si>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</si>
  <si>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</si>
  <si>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</si>
  <si>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</si>
  <si>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</si>
  <si>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</si>
  <si>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</si>
  <si>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</si>
  <si>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</si>
  <si>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</si>
  <si>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</si>
  <si>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</si>
  <si>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</si>
  <si>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</si>
  <si>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</si>
  <si>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</si>
  <si>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</si>
  <si>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</si>
  <si>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</si>
  <si>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</si>
  <si>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</si>
  <si>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</si>
  <si>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</si>
  <si>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</si>
  <si>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</si>
  <si>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</si>
  <si>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</si>
  <si>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</si>
  <si>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</si>
  <si>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</si>
  <si>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</si>
  <si>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</si>
  <si>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</si>
  <si>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</si>
  <si>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</si>
  <si>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</si>
  <si>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</si>
  <si>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</si>
  <si>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</si>
  <si>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</si>
  <si>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</si>
  <si>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</si>
  <si>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</si>
  <si>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</si>
  <si>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</si>
  <si>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</si>
  <si>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</si>
  <si>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</si>
  <si>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</si>
  <si>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</si>
  <si>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</si>
  <si>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</si>
  <si>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</si>
  <si>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</si>
  <si>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</si>
  <si>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</si>
  <si>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</si>
  <si>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</si>
  <si>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</si>
  <si>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</si>
  <si>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</si>
  <si>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</si>
  <si>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</si>
  <si>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</si>
  <si>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</si>
  <si>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</si>
  <si>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</si>
  <si>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</si>
  <si>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</si>
  <si>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</si>
  <si>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</si>
  <si>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</si>
  <si>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</si>
  <si>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</si>
  <si>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</si>
  <si>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</si>
  <si>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</si>
  <si>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</si>
  <si>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</si>
  <si>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</si>
  <si>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</si>
  <si>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</si>
  <si>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</si>
  <si>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</si>
  <si>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</si>
  <si>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</si>
  <si>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</si>
  <si>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</si>
  <si>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</si>
  <si>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</si>
  <si>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</si>
  <si>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</si>
  <si>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</si>
  <si>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</si>
  <si>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</si>
  <si>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</si>
  <si>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</si>
  <si>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</si>
  <si>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</si>
  <si>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</si>
  <si>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</si>
  <si>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</si>
  <si>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</si>
  <si>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</si>
  <si>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</si>
  <si>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</si>
  <si>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</si>
  <si>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</si>
  <si>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</si>
  <si>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</si>
  <si>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</si>
  <si>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</si>
  <si>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</si>
  <si>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</si>
  <si>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</si>
  <si>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</si>
  <si>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</si>
  <si>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</si>
  <si>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</si>
  <si>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</si>
  <si>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</si>
  <si>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</si>
  <si>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</si>
  <si>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</si>
  <si>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</si>
  <si>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</si>
  <si>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</si>
  <si>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</si>
  <si>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</si>
  <si>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</si>
  <si>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</si>
  <si>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</si>
  <si>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</si>
  <si>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</si>
  <si>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</si>
  <si>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</si>
  <si>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</si>
  <si>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</si>
  <si>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</si>
  <si>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</si>
  <si>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</si>
  <si>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</si>
  <si>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</si>
  <si>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</si>
  <si>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</si>
  <si>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</si>
  <si>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</si>
  <si>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</si>
  <si>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</si>
  <si>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</si>
  <si>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</si>
  <si>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</si>
  <si>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</si>
  <si>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</si>
  <si>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</si>
  <si>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</si>
  <si>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</si>
  <si>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</si>
  <si>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</si>
  <si>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</si>
  <si>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</si>
  <si>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</si>
  <si>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</si>
  <si>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</si>
  <si>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</si>
  <si>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</si>
  <si>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</si>
  <si>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</si>
  <si>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</si>
  <si>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</si>
  <si>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</si>
  <si>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</si>
  <si>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</si>
  <si>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</si>
  <si>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</si>
  <si>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</si>
  <si>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</si>
  <si>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</si>
  <si>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</si>
  <si>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</si>
  <si>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</si>
  <si>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</si>
  <si>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</si>
  <si>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</si>
  <si>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</si>
  <si>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</si>
  <si>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</si>
  <si>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</si>
  <si>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</si>
  <si>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</si>
  <si>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</si>
  <si>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</si>
  <si>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</si>
  <si>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</si>
  <si>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</si>
  <si>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</si>
  <si>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</si>
  <si>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</si>
  <si>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</si>
  <si>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</si>
  <si>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</si>
  <si>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</si>
  <si>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</si>
  <si>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</si>
  <si>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</si>
  <si>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</si>
  <si>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</si>
  <si>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</si>
  <si>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</si>
  <si>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</si>
  <si>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</si>
  <si>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</si>
  <si>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</si>
  <si>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</si>
  <si>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</si>
  <si>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</si>
  <si>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</si>
  <si>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</si>
  <si>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</si>
  <si>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</si>
  <si>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</si>
  <si>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</si>
  <si>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</si>
  <si>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</si>
  <si>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</si>
  <si>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</si>
  <si>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</si>
  <si>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</si>
  <si>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</si>
  <si>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</si>
  <si>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</si>
  <si>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</si>
  <si>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</si>
  <si>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</si>
  <si>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</si>
  <si>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</si>
  <si>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</si>
  <si>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</si>
  <si>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</si>
  <si>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</si>
  <si>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</si>
  <si>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</si>
  <si>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</si>
  <si>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</si>
  <si>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</si>
  <si>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</si>
  <si>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</si>
  <si>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</si>
  <si>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</si>
  <si>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</si>
  <si>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</si>
  <si>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</si>
  <si>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</si>
  <si>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</si>
  <si>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</si>
  <si>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</si>
  <si>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</si>
  <si>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</si>
  <si>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</si>
  <si>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</si>
  <si>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</si>
  <si>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</si>
  <si>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</si>
  <si>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</si>
  <si>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</si>
  <si>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</si>
  <si>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</si>
  <si>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</si>
  <si>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</si>
  <si>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</si>
  <si>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</si>
  <si>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</si>
  <si>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</si>
  <si>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</si>
  <si>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</si>
  <si>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</si>
  <si>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</si>
  <si>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</si>
  <si>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</si>
  <si>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</si>
  <si>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</si>
  <si>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</si>
  <si>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</si>
  <si>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</si>
  <si>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</si>
  <si>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</si>
  <si>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</si>
  <si>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</si>
  <si>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</si>
  <si>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</si>
  <si>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</si>
  <si>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</si>
  <si>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</si>
  <si>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</si>
  <si>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</si>
  <si>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</si>
  <si>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</si>
  <si>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</si>
  <si>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</si>
  <si>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</si>
  <si>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</si>
  <si>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</si>
  <si>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</si>
  <si>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</si>
  <si>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</si>
  <si>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</si>
  <si>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</si>
  <si>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</si>
  <si>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</si>
  <si>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</si>
  <si>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</si>
  <si>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</si>
  <si>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</si>
  <si>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</si>
  <si>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</si>
  <si>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</si>
  <si>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</si>
  <si>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</si>
  <si>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</si>
  <si>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</si>
  <si>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</si>
  <si>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</si>
  <si>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</si>
  <si>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</si>
  <si>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</si>
  <si>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</si>
  <si>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</si>
  <si>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</si>
  <si>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</si>
  <si>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</si>
  <si>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</si>
  <si>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</si>
  <si>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</si>
  <si>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</si>
  <si>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</si>
  <si>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</si>
  <si>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</si>
  <si>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</si>
  <si>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</si>
  <si>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</si>
  <si>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</si>
  <si>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</si>
  <si>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</si>
  <si>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</si>
  <si>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</si>
  <si>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</si>
  <si>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</si>
  <si>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</si>
  <si>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</si>
  <si>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</si>
  <si>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</si>
  <si>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</si>
  <si>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</si>
  <si>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</si>
  <si>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</si>
  <si>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</si>
  <si>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</si>
  <si>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</si>
  <si>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</si>
  <si>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</si>
  <si>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</si>
  <si>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</si>
  <si>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</si>
  <si>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</si>
  <si>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</si>
  <si>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</si>
  <si>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</si>
  <si>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</si>
  <si>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</si>
  <si>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</si>
  <si>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</si>
  <si>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</si>
  <si>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</si>
  <si>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</si>
  <si>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</si>
  <si>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</si>
  <si>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</si>
  <si>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</si>
  <si>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</si>
  <si>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</si>
  <si>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</si>
  <si>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</si>
  <si>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</si>
  <si>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</si>
  <si>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</si>
  <si>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</si>
  <si>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</si>
  <si>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</si>
  <si>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</si>
  <si>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</si>
  <si>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</si>
  <si>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</si>
  <si>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</si>
  <si>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</si>
  <si>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</si>
  <si>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</si>
  <si>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</si>
  <si>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</si>
  <si>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</si>
  <si>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</si>
  <si>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</si>
  <si>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</si>
  <si>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</si>
  <si>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</si>
  <si>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</si>
  <si>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</si>
  <si>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</si>
  <si>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</si>
  <si>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</si>
  <si>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</si>
  <si>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</si>
  <si>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</si>
  <si>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</si>
  <si>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</si>
  <si>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</si>
  <si>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</si>
  <si>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</si>
  <si>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</si>
  <si>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</si>
  <si>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</si>
  <si>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</si>
  <si>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</si>
  <si>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</si>
  <si>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</si>
  <si>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</si>
  <si>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</si>
  <si>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</si>
  <si>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</si>
  <si>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</si>
  <si>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</si>
  <si>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</si>
  <si>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</si>
  <si>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</si>
  <si>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</si>
  <si>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</si>
  <si>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</si>
  <si>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</si>
  <si>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</si>
  <si>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</si>
  <si>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</si>
  <si>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</si>
  <si>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</si>
  <si>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</si>
  <si>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</si>
  <si>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</si>
  <si>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</si>
  <si>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</si>
  <si>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</si>
  <si>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</si>
  <si>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</si>
  <si>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</si>
  <si>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</si>
  <si>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</si>
  <si>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</si>
  <si>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</si>
  <si>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</si>
  <si>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</si>
  <si>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</si>
  <si>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</si>
  <si>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</si>
  <si>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</si>
  <si>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</si>
  <si>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</si>
  <si>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</si>
  <si>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</si>
  <si>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</si>
  <si>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</si>
  <si>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</si>
  <si>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</si>
  <si>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</si>
  <si>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</si>
  <si>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</si>
  <si>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</si>
  <si>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</si>
  <si>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</si>
  <si>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</si>
  <si>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</si>
  <si>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</si>
  <si>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</si>
  <si>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</si>
  <si>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</si>
  <si>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</si>
  <si>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</si>
  <si>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</si>
  <si>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</si>
  <si>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</si>
  <si>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</si>
  <si>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</si>
  <si>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</si>
  <si>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</si>
  <si>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</si>
  <si>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</si>
  <si>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</si>
  <si>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</si>
  <si>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</si>
  <si>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</si>
  <si>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</si>
  <si>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</si>
  <si>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</si>
  <si>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</si>
  <si>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</si>
  <si>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</si>
  <si>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</si>
  <si>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</si>
  <si>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</si>
  <si>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</si>
  <si>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</si>
  <si>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</si>
  <si>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</si>
  <si>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</si>
  <si>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</si>
  <si>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</si>
  <si>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</si>
  <si>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</si>
  <si>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</si>
  <si>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</si>
  <si>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</si>
  <si>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</si>
  <si>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</si>
  <si>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</si>
  <si>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</si>
  <si>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</si>
  <si>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</si>
  <si>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</si>
  <si>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</si>
  <si>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</si>
  <si>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</si>
  <si>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</si>
  <si>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</si>
  <si>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</si>
  <si>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</si>
  <si>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</si>
  <si>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</si>
  <si>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</si>
  <si>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</si>
  <si>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</si>
  <si>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</si>
  <si>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</si>
  <si>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</si>
  <si>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</si>
  <si>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</si>
  <si>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</si>
  <si>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</si>
  <si>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</si>
  <si>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</si>
  <si>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</si>
  <si>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</si>
  <si>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</si>
  <si>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</si>
  <si>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</si>
  <si>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</si>
  <si>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</si>
  <si>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</si>
  <si>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</si>
  <si>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</si>
  <si>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</si>
  <si>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</si>
  <si>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</si>
  <si>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</si>
  <si>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</si>
  <si>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</si>
  <si>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</si>
  <si>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</si>
  <si>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</si>
  <si>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</si>
  <si>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</si>
  <si>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</si>
  <si>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</si>
  <si>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</si>
  <si>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</si>
  <si>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</si>
  <si>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</si>
  <si>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</si>
  <si>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</si>
  <si>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</si>
  <si>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</si>
  <si>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</si>
  <si>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</si>
  <si>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</si>
  <si>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</si>
  <si>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</si>
  <si>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</si>
  <si>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</si>
  <si>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</si>
  <si>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</si>
  <si>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</si>
  <si>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</si>
  <si>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</si>
  <si>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</si>
  <si>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</si>
  <si>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</si>
  <si>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</si>
  <si>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</si>
  <si>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</si>
  <si>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</si>
  <si>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</si>
  <si>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</si>
  <si>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</si>
  <si>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</si>
  <si>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</si>
  <si>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</si>
  <si>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</si>
  <si>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</si>
  <si>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</si>
  <si>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</si>
  <si>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</si>
  <si>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</si>
  <si>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</si>
  <si>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</si>
  <si>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</si>
  <si>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</si>
  <si>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</si>
  <si>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</si>
  <si>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</si>
  <si>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</si>
  <si>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</si>
  <si>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</si>
  <si>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</si>
  <si>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</si>
  <si>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</si>
  <si>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</si>
  <si>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</si>
  <si>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</si>
  <si>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</si>
  <si>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</si>
  <si>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</si>
  <si>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</si>
  <si>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</si>
  <si>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</si>
  <si>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</si>
  <si>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</si>
  <si>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</si>
  <si>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</si>
  <si>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</si>
  <si>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</si>
  <si>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</si>
  <si>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</si>
  <si>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</si>
  <si>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</si>
  <si>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</si>
  <si>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</si>
  <si>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</si>
  <si>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</si>
  <si>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</si>
  <si>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</si>
  <si>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</si>
  <si>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</si>
  <si>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</si>
  <si>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</si>
  <si>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</si>
  <si>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</si>
  <si>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</si>
  <si>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</si>
  <si>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</si>
  <si>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</si>
  <si>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</si>
  <si>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</si>
  <si>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</si>
  <si>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</si>
  <si>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</si>
  <si>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</si>
  <si>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</si>
  <si>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</si>
  <si>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</si>
  <si>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</si>
  <si>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</si>
  <si>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</si>
  <si>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</si>
  <si>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</si>
  <si>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</si>
  <si>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</si>
  <si>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</si>
  <si>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</si>
  <si>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</si>
  <si>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</si>
  <si>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</si>
  <si>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</si>
  <si>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</si>
  <si>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</si>
  <si>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</si>
  <si>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</si>
  <si>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</si>
  <si>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</si>
  <si>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</si>
  <si>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</si>
  <si>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</si>
  <si>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</si>
  <si>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</si>
  <si>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</si>
  <si>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</si>
  <si>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</si>
  <si>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</si>
  <si>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</si>
  <si>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</si>
  <si>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</si>
  <si>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</si>
  <si>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</si>
  <si>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</si>
  <si>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</si>
  <si>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</si>
  <si>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</si>
  <si>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</si>
  <si>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</si>
  <si>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</si>
  <si>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</si>
  <si>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</si>
  <si>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</si>
  <si>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</si>
  <si>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</si>
  <si>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</si>
  <si>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</si>
  <si>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</si>
  <si>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</si>
  <si>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</si>
  <si>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</si>
  <si>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</si>
  <si>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</si>
  <si>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</si>
  <si>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</si>
  <si>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</si>
  <si>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</si>
  <si>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</si>
  <si>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</si>
  <si>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</si>
  <si>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</si>
  <si>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</si>
  <si>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</si>
  <si>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</si>
  <si>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</si>
  <si>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</si>
  <si>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</si>
  <si>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</si>
  <si>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</si>
  <si>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</si>
  <si>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</si>
  <si>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</si>
  <si>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</si>
  <si>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</si>
  <si>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</si>
  <si>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</si>
  <si>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</si>
  <si>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</si>
  <si>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</si>
  <si>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</si>
  <si>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</si>
  <si>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</si>
  <si>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</si>
  <si>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</si>
  <si>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</si>
  <si>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</si>
  <si>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</si>
  <si>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</si>
  <si>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</si>
  <si>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</si>
  <si>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</si>
  <si>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</si>
  <si>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</si>
  <si>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</si>
  <si>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</si>
  <si>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</si>
  <si>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</si>
  <si>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</si>
  <si>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</si>
  <si>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</si>
  <si>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</si>
  <si>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</si>
  <si>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</si>
  <si>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</si>
  <si>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</si>
  <si>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</si>
  <si>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</si>
  <si>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</si>
  <si>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</si>
  <si>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</si>
  <si>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</si>
  <si>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</si>
  <si>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</si>
  <si>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</si>
  <si>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</si>
  <si>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</si>
  <si>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</si>
  <si>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</si>
  <si>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</si>
  <si>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</si>
  <si>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</si>
  <si>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</si>
  <si>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</si>
  <si>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</si>
  <si>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</si>
  <si>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</si>
  <si>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</si>
  <si>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</si>
  <si>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</si>
  <si>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</si>
  <si>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</si>
  <si>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</si>
  <si>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</si>
  <si>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</si>
  <si>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</si>
  <si>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</si>
  <si>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</si>
  <si>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</si>
  <si>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</si>
  <si>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</si>
  <si>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</si>
  <si>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</si>
  <si>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</si>
  <si>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</si>
  <si>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</si>
  <si>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</si>
  <si>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</si>
  <si>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</si>
  <si>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</si>
  <si>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</si>
  <si>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</si>
  <si>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</si>
  <si>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</si>
  <si>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</si>
  <si>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</si>
  <si>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</si>
  <si>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</si>
  <si>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</si>
  <si>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</si>
  <si>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</si>
  <si>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</si>
  <si>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</si>
  <si>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</si>
  <si>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</si>
  <si>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</si>
  <si>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</si>
  <si>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</si>
  <si>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</si>
  <si>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</si>
  <si>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</si>
  <si>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</si>
  <si>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</si>
  <si>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</si>
  <si>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</si>
  <si>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</si>
  <si>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</si>
  <si>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</si>
  <si>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</si>
  <si>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</si>
  <si>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</si>
  <si>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</si>
  <si>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</si>
  <si>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</si>
  <si>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</si>
  <si>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</si>
  <si>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</si>
  <si>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</si>
  <si>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</si>
  <si>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</si>
  <si>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</si>
  <si>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</si>
  <si>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</si>
  <si>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</si>
  <si>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</si>
  <si>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</si>
  <si>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</si>
  <si>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</si>
  <si>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</si>
  <si>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</si>
  <si>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</si>
  <si>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</si>
  <si>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</si>
  <si>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</si>
  <si>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</si>
  <si>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</si>
  <si>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</si>
  <si>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</si>
  <si>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</si>
  <si>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</si>
  <si>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</si>
  <si>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</si>
  <si>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</si>
  <si>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</si>
  <si>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</si>
  <si>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</si>
  <si>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</si>
  <si>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</si>
  <si>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</si>
  <si>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</si>
  <si>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</si>
  <si>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</si>
  <si>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</si>
  <si>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</si>
  <si>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</si>
  <si>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</si>
  <si>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</si>
  <si>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</si>
  <si>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</si>
  <si>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</si>
  <si>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</si>
  <si>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</si>
  <si>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</si>
  <si>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</si>
  <si>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</si>
  <si>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</si>
  <si>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</si>
  <si>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</si>
  <si>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</si>
  <si>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</si>
  <si>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</si>
  <si>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</si>
  <si>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</si>
  <si>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</si>
  <si>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</si>
  <si>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</si>
  <si>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</si>
  <si>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</si>
  <si>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</si>
  <si>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</si>
  <si>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</si>
  <si>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</si>
  <si>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</si>
  <si>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</si>
  <si>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</si>
  <si>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</si>
  <si>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</si>
  <si>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</si>
  <si>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</si>
  <si>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</si>
  <si>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</si>
  <si>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</si>
  <si>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</si>
  <si>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</si>
  <si>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</si>
  <si>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</si>
  <si>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</si>
  <si>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</si>
  <si>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</si>
  <si>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</si>
  <si>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</si>
  <si>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</si>
  <si>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</si>
  <si>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</si>
  <si>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</si>
  <si>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</si>
  <si>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</si>
  <si>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</si>
  <si>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</si>
  <si>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</si>
  <si>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</si>
  <si>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</si>
  <si>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</si>
  <si>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</si>
  <si>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</si>
  <si>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</si>
  <si>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</si>
  <si>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</si>
  <si>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</si>
  <si>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</si>
  <si>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</si>
  <si>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</si>
  <si>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</si>
  <si>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</si>
  <si>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</si>
  <si>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</si>
  <si>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</si>
  <si>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</si>
  <si>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</si>
  <si>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</si>
  <si>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</si>
  <si>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</si>
  <si>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</si>
  <si>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</si>
  <si>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</si>
  <si>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</si>
  <si>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</si>
  <si>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</si>
  <si>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</si>
  <si>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</si>
  <si>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</si>
  <si>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</si>
  <si>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</si>
  <si>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</si>
  <si>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</si>
  <si>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</si>
  <si>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</si>
  <si>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</si>
  <si>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</si>
  <si>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</si>
  <si>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</si>
  <si>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</si>
  <si>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</si>
  <si>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</si>
  <si>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</si>
  <si>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</si>
  <si>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</si>
  <si>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</si>
  <si>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</si>
  <si>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</si>
  <si>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</si>
  <si>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</si>
  <si>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</si>
  <si>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</si>
  <si>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</si>
  <si>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</si>
  <si>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</si>
  <si>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</si>
  <si>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</si>
  <si>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</si>
  <si>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</si>
  <si>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</si>
  <si>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</si>
  <si>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</si>
  <si>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</si>
  <si>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</si>
  <si>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</si>
  <si>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</si>
  <si>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</si>
  <si>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</si>
  <si>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</si>
  <si>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</si>
  <si>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</si>
  <si>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</si>
  <si>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</si>
  <si>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</si>
  <si>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</si>
  <si>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</si>
  <si>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</si>
  <si>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</si>
  <si>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</si>
  <si>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</si>
  <si>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</si>
  <si>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</si>
  <si>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</si>
  <si>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</si>
  <si>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</si>
  <si>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</si>
  <si>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</si>
  <si>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</si>
  <si>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</si>
  <si>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</si>
  <si>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</si>
  <si>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</si>
  <si>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</si>
  <si>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</si>
  <si>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</si>
  <si>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</si>
  <si>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</si>
  <si>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</si>
  <si>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</si>
  <si>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</si>
  <si>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</si>
  <si>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</si>
  <si>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</si>
  <si>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</si>
  <si>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</si>
  <si>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</si>
  <si>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</si>
  <si>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</si>
  <si>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</si>
  <si>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</si>
  <si>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</si>
  <si>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</si>
  <si>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</si>
  <si>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</si>
  <si>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</si>
  <si>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</si>
  <si>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</si>
  <si>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</si>
  <si>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</si>
  <si>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</si>
  <si>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</si>
  <si>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</si>
  <si>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</si>
  <si>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</si>
  <si>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</si>
  <si>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</si>
  <si>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</si>
  <si>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</si>
  <si>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</si>
  <si>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</si>
  <si>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</si>
  <si>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</si>
  <si>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</si>
  <si>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</si>
  <si>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</si>
  <si>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</si>
  <si>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</si>
  <si>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</si>
  <si>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</si>
  <si>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</si>
  <si>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</si>
  <si>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</si>
  <si>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</si>
  <si>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</si>
  <si>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</si>
  <si>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</si>
  <si>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</si>
  <si>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</si>
  <si>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</si>
  <si>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</si>
  <si>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</si>
  <si>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</si>
  <si>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</si>
  <si>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</si>
  <si>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</si>
  <si>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</si>
  <si>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</si>
  <si>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</si>
  <si>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</si>
  <si>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</si>
  <si>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</si>
  <si>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</si>
  <si>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</si>
  <si>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</si>
  <si>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</si>
  <si>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</si>
  <si>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</si>
  <si>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</si>
  <si>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</si>
  <si>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</si>
  <si>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</si>
  <si>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</si>
  <si>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</si>
  <si>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</si>
  <si>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</si>
  <si>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</si>
  <si>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</si>
  <si>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</si>
  <si>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</si>
  <si>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</si>
  <si>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</si>
  <si>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</si>
  <si>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</si>
  <si>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</si>
  <si>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</si>
  <si>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</si>
  <si>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</si>
  <si>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</si>
  <si>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</si>
  <si>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</si>
  <si>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</si>
  <si>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</si>
  <si>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</si>
  <si>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</si>
  <si>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</si>
  <si>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</si>
  <si>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</si>
  <si>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</si>
  <si>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</si>
  <si>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</si>
  <si>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</si>
  <si>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</si>
  <si>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</si>
  <si>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</si>
  <si>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</si>
  <si>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</si>
  <si>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</si>
  <si>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</si>
  <si>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</si>
  <si>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</si>
  <si>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</si>
  <si>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</si>
  <si>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</si>
  <si>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</si>
  <si>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</si>
  <si>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</si>
  <si>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</si>
  <si>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</si>
  <si>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</si>
  <si>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</si>
  <si>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</si>
  <si>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</si>
  <si>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</si>
  <si>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</si>
  <si>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</si>
  <si>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</si>
  <si>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</si>
  <si>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</si>
  <si>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</si>
  <si>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</si>
  <si>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</si>
  <si>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</si>
  <si>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</si>
  <si>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</si>
  <si>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</si>
  <si>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</si>
  <si>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</si>
  <si>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</si>
  <si>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</si>
  <si>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</si>
  <si>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</si>
  <si>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</si>
  <si>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</si>
  <si>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</si>
  <si>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</si>
  <si>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</si>
  <si>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</si>
  <si>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</si>
  <si>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</si>
  <si>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</si>
  <si>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</si>
  <si>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</si>
  <si>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</si>
  <si>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</si>
  <si>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</si>
  <si>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</si>
  <si>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</si>
  <si>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</si>
  <si>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</si>
  <si>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</si>
  <si>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</si>
  <si>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</si>
  <si>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</si>
  <si>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</si>
  <si>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</si>
  <si>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</si>
  <si>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</si>
  <si>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</si>
  <si>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</si>
  <si>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</si>
  <si>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</si>
  <si>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</si>
  <si>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</si>
  <si>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</si>
  <si>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</si>
  <si>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</si>
  <si>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</si>
  <si>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</si>
  <si>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</si>
  <si>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</si>
  <si>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</si>
  <si>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</si>
  <si>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</si>
  <si>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</si>
  <si>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</si>
  <si>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</si>
  <si>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</si>
  <si>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</si>
  <si>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</si>
  <si>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</si>
  <si>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</si>
  <si>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</si>
  <si>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</si>
  <si>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</si>
  <si>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</si>
  <si>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</si>
  <si>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</si>
  <si>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</si>
  <si>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</si>
  <si>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</si>
  <si>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</si>
  <si>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</si>
  <si>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</si>
  <si>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</si>
  <si>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</si>
  <si>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</si>
  <si>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</si>
  <si>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</si>
  <si>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</si>
  <si>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</si>
  <si>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</si>
  <si>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</si>
  <si>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</si>
  <si>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</si>
  <si>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</si>
  <si>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</si>
  <si>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</si>
  <si>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</si>
  <si>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</si>
  <si>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</si>
  <si>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</si>
  <si>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</si>
  <si>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</si>
  <si>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</si>
  <si>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</si>
  <si>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</si>
  <si>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</si>
  <si>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</si>
  <si>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</si>
  <si>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</si>
  <si>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</si>
  <si>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</si>
  <si>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</si>
  <si>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</si>
  <si>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</si>
  <si>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</si>
  <si>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</si>
  <si>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</si>
  <si>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</si>
  <si>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</si>
  <si>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</si>
  <si>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</si>
  <si>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</si>
  <si>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</si>
  <si>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</si>
  <si>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</si>
  <si>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</si>
  <si>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</si>
  <si>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</si>
  <si>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</si>
  <si>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</si>
  <si>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</si>
  <si>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</si>
  <si>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</si>
  <si>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</si>
  <si>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</si>
  <si>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</si>
  <si>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</si>
  <si>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</si>
  <si>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</si>
  <si>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</si>
  <si>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</si>
  <si>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</si>
  <si>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</si>
  <si>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</si>
  <si>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</si>
  <si>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</si>
  <si>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</si>
  <si>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</si>
  <si>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</si>
  <si>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</si>
  <si>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</si>
  <si>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</si>
  <si>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</si>
  <si>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</si>
  <si>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</si>
  <si>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</si>
  <si>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</si>
  <si>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</si>
  <si>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</si>
  <si>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</si>
  <si>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</si>
  <si>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</si>
  <si>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</si>
  <si>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</si>
  <si>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</si>
  <si>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</si>
  <si>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</si>
  <si>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</si>
  <si>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</si>
  <si>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</si>
  <si>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</si>
  <si>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</si>
  <si>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</si>
  <si>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</si>
  <si>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</si>
  <si>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</si>
  <si>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</si>
  <si>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</si>
  <si>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</si>
  <si>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</si>
  <si>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</si>
  <si>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</si>
  <si>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</si>
  <si>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</si>
  <si>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</si>
  <si>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</si>
  <si>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</si>
  <si>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</si>
  <si>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</si>
  <si>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</si>
  <si>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</si>
  <si>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</si>
  <si>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</si>
  <si>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</si>
  <si>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</si>
  <si>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</si>
  <si>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</si>
  <si>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</si>
  <si>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</si>
  <si>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</si>
  <si>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</si>
  <si>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</si>
  <si>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</si>
  <si>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</si>
  <si>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</si>
  <si>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</si>
  <si>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</si>
  <si>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</si>
  <si>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</si>
  <si>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</si>
  <si>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</si>
  <si>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</si>
  <si>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</si>
  <si>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</si>
  <si>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</si>
  <si>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</si>
  <si>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</si>
  <si>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</si>
  <si>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</si>
  <si>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</si>
  <si>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</si>
  <si>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</si>
  <si>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</si>
  <si>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</si>
  <si>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</si>
  <si>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</si>
  <si>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</si>
  <si>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</si>
  <si>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</si>
  <si>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</si>
  <si>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</si>
  <si>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</si>
  <si>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</si>
  <si>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</si>
  <si>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</si>
  <si>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</si>
  <si>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</si>
  <si>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</si>
  <si>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</si>
  <si>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</si>
  <si>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</si>
  <si>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</si>
  <si>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</si>
  <si>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</si>
  <si>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</si>
  <si>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</si>
  <si>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</si>
  <si>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</si>
  <si>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</si>
  <si>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</si>
  <si>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</si>
  <si>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</si>
  <si>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</si>
  <si>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</si>
  <si>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</si>
  <si>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</si>
  <si>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</si>
  <si>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</si>
  <si>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</si>
  <si>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</si>
  <si>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</si>
  <si>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</si>
  <si>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</si>
  <si>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</si>
  <si>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</si>
  <si>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</si>
  <si>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</si>
  <si>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</si>
  <si>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</si>
  <si>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</si>
  <si>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</si>
  <si>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</si>
  <si>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</si>
  <si>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</si>
  <si>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</si>
  <si>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</si>
  <si>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</si>
  <si>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</si>
  <si>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</si>
  <si>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</si>
  <si>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</si>
  <si>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</si>
  <si>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</si>
  <si>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</si>
  <si>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</si>
  <si>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</si>
  <si>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</si>
  <si>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</si>
  <si>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</si>
  <si>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</si>
  <si>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</si>
  <si>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</si>
  <si>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</si>
  <si>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</si>
  <si>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</si>
  <si>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</si>
  <si>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</si>
  <si>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</si>
  <si>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</si>
  <si>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</si>
  <si>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</si>
  <si>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</si>
  <si>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</si>
  <si>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</si>
  <si>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</si>
  <si>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</si>
  <si>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</si>
  <si>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</si>
  <si>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</si>
  <si>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</si>
  <si>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</si>
  <si>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</si>
  <si>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</si>
  <si>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</si>
  <si>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</si>
  <si>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</si>
  <si>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</si>
  <si>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</si>
  <si>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</si>
  <si>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</si>
  <si>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</si>
  <si>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</si>
  <si>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</si>
  <si>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</si>
  <si>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</si>
  <si>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</si>
  <si>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</si>
  <si>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</si>
  <si>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</si>
  <si>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</si>
  <si>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</si>
  <si>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</si>
  <si>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</si>
  <si>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</si>
  <si>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</si>
  <si>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</si>
  <si>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</si>
  <si>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</si>
  <si>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</si>
  <si>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</si>
  <si>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</si>
  <si>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</si>
  <si>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</si>
  <si>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</si>
  <si>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</si>
  <si>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</si>
  <si>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</si>
  <si>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</si>
  <si>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</si>
  <si>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</si>
  <si>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</si>
  <si>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</si>
  <si>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</si>
  <si>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</si>
  <si>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</si>
  <si>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</si>
  <si>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</si>
  <si>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</si>
  <si>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</si>
  <si>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</si>
  <si>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</si>
  <si>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</si>
  <si>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</si>
  <si>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</si>
  <si>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</si>
  <si>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</si>
  <si>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</si>
  <si>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</si>
  <si>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</si>
  <si>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</si>
  <si>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</si>
  <si>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</si>
  <si>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</si>
  <si>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</si>
  <si>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</si>
  <si>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</si>
  <si>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</si>
  <si>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</si>
  <si>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</si>
  <si>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</si>
  <si>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</si>
  <si>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</si>
  <si>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</si>
  <si>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</si>
  <si>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</si>
  <si>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</si>
  <si>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</si>
  <si>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</si>
  <si>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</si>
  <si>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</si>
  <si>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</si>
  <si>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</si>
  <si>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</si>
  <si>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</si>
  <si>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</si>
  <si>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</si>
  <si>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</si>
  <si>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</si>
  <si>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</si>
  <si>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</si>
  <si>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</si>
  <si>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</si>
  <si>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</si>
  <si>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</si>
  <si>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</si>
  <si>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</si>
  <si>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</si>
  <si>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</si>
  <si>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</si>
  <si>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</si>
  <si>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</si>
  <si>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</si>
  <si>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</si>
  <si>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</si>
  <si>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</si>
  <si>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</si>
  <si>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</si>
  <si>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</si>
  <si>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</si>
  <si>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</si>
  <si>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</si>
  <si>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</si>
  <si>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</si>
  <si>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</si>
  <si>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</si>
  <si>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</si>
  <si>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</si>
  <si>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</si>
  <si>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</si>
  <si>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</si>
  <si>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</si>
  <si>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</si>
  <si>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</si>
  <si>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</si>
  <si>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</si>
  <si>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</si>
  <si>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</si>
  <si>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</si>
  <si>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</si>
  <si>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</si>
  <si>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</si>
  <si>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</si>
  <si>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</si>
  <si>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</si>
  <si>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</si>
  <si>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</si>
  <si>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</si>
  <si>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</si>
  <si>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</si>
  <si>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</si>
  <si>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</si>
  <si>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</si>
  <si>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</si>
  <si>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</si>
  <si>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</si>
  <si>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</si>
  <si>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</si>
  <si>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</si>
  <si>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</si>
  <si>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</si>
  <si>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</si>
  <si>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</si>
  <si>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</si>
  <si>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</si>
  <si>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</si>
  <si>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</si>
  <si>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</si>
  <si>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</si>
  <si>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</si>
  <si>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</si>
  <si>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</si>
  <si>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</si>
  <si>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</si>
  <si>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</si>
  <si>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</si>
  <si>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</si>
  <si>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</si>
  <si>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</si>
  <si>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</si>
  <si>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</si>
  <si>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</si>
  <si>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</si>
  <si>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</si>
  <si>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</si>
  <si>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</si>
  <si>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</si>
  <si>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</si>
  <si>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</si>
  <si>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</si>
  <si>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</si>
  <si>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</si>
  <si>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</si>
  <si>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</si>
  <si>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</si>
  <si>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</si>
  <si>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</si>
  <si>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</si>
  <si>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</si>
  <si>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</si>
  <si>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</si>
  <si>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</si>
  <si>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</si>
  <si>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</si>
  <si>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</si>
  <si>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</si>
  <si>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</si>
  <si>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</si>
  <si>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</si>
  <si>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</si>
  <si>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</si>
  <si>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</si>
  <si>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</si>
  <si>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</si>
  <si>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</si>
  <si>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</si>
  <si>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</si>
  <si>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</si>
  <si>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</si>
  <si>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</si>
  <si>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</si>
  <si>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</si>
  <si>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</si>
  <si>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</si>
  <si>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</si>
  <si>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</si>
  <si>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</si>
  <si>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</si>
  <si>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</si>
  <si>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</si>
  <si>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</si>
  <si>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</si>
  <si>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</si>
  <si>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</si>
  <si>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</si>
  <si>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</si>
  <si>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</si>
  <si>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</si>
  <si>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</si>
  <si>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</si>
  <si>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</si>
  <si>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</si>
  <si>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</si>
  <si>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</si>
  <si>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</si>
  <si>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</si>
  <si>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</si>
  <si>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</si>
  <si>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</si>
  <si>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</si>
  <si>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</si>
  <si>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</si>
  <si>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</si>
  <si>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</si>
  <si>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</si>
  <si>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</si>
  <si>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</si>
  <si>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</si>
  <si>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</si>
  <si>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</si>
  <si>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</si>
  <si>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</si>
  <si>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</si>
  <si>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</si>
  <si>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</si>
  <si>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</si>
  <si>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</si>
  <si>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</si>
  <si>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</si>
  <si>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</si>
  <si>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</si>
  <si>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</si>
  <si>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</si>
  <si>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</si>
  <si>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</si>
  <si>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</si>
  <si>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</si>
  <si>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</si>
  <si>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</si>
  <si>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</si>
  <si>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</si>
  <si>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</si>
  <si>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</si>
  <si>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</si>
  <si>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</si>
  <si>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</si>
  <si>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</si>
  <si>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</si>
  <si>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</si>
  <si>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</si>
  <si>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</si>
  <si>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</si>
  <si>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</si>
  <si>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</si>
  <si>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</si>
  <si>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</si>
  <si>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</si>
  <si>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</si>
  <si>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</si>
  <si>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</si>
  <si>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</si>
  <si>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</si>
  <si>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</si>
  <si>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</si>
  <si>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</si>
  <si>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</si>
  <si>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</si>
  <si>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</si>
  <si>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</si>
  <si>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</si>
  <si>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</si>
  <si>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</si>
  <si>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</si>
  <si>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</si>
  <si>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</si>
  <si>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</si>
  <si>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</si>
  <si>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</si>
  <si>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</si>
  <si>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</si>
  <si>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</si>
  <si>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</si>
  <si>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</si>
  <si>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</si>
  <si>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</si>
  <si>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</si>
  <si>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</si>
  <si>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</si>
  <si>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</si>
  <si>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</si>
  <si>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</si>
  <si>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</si>
  <si>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</si>
  <si>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</si>
  <si>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</si>
  <si>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</si>
  <si>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</si>
  <si>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</si>
  <si>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</si>
  <si>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</si>
  <si>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</si>
  <si>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</si>
  <si>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</si>
  <si>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</si>
  <si>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</si>
  <si>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</si>
  <si>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</si>
  <si>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</si>
  <si>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</si>
  <si>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</si>
  <si>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</si>
  <si>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</si>
  <si>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</si>
  <si>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</si>
  <si>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</si>
  <si>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</si>
  <si>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</si>
  <si>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</si>
  <si>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</si>
  <si>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</si>
  <si>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</si>
  <si>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</si>
  <si>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</si>
  <si>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</si>
  <si>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</si>
  <si>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</si>
  <si>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</si>
  <si>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</si>
  <si>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</si>
  <si>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</si>
  <si>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</si>
  <si>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</si>
  <si>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</si>
  <si>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</si>
  <si>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</si>
  <si>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</si>
  <si>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</si>
  <si>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</si>
  <si>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</si>
  <si>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</si>
  <si>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</si>
  <si>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</si>
  <si>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</si>
  <si>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</si>
  <si>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</si>
  <si>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</si>
  <si>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</si>
  <si>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</si>
  <si>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</si>
  <si>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</si>
  <si>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</si>
  <si>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</si>
  <si>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</si>
  <si>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</si>
  <si>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</si>
  <si>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</si>
  <si>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</si>
  <si>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</si>
  <si>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</si>
  <si>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</si>
  <si>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</si>
  <si>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</si>
  <si>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</si>
  <si>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</si>
  <si>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</si>
  <si>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</si>
  <si>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</si>
  <si>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</si>
  <si>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</si>
  <si>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</si>
  <si>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</si>
  <si>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</si>
  <si>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</si>
  <si>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</si>
  <si>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</si>
  <si>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</si>
  <si>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</si>
  <si>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</si>
  <si>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</si>
  <si>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</si>
  <si>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</si>
  <si>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</si>
  <si>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</si>
  <si>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</si>
  <si>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</si>
  <si>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</si>
  <si>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</si>
  <si>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</si>
  <si>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</si>
  <si>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</si>
  <si>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</si>
  <si>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</si>
  <si>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</si>
  <si>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</si>
  <si>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</si>
  <si>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</si>
  <si>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</si>
  <si>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</si>
  <si>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</si>
  <si>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</si>
  <si>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</si>
  <si>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</si>
  <si>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</si>
  <si>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</si>
  <si>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</si>
  <si>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</si>
  <si>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</si>
  <si>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</si>
  <si>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</si>
  <si>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</si>
  <si>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</si>
  <si>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</si>
  <si>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</si>
  <si>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</si>
  <si>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</si>
  <si>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</si>
  <si>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</si>
  <si>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</si>
  <si>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</si>
  <si>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</si>
  <si>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</si>
  <si>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</si>
  <si>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</si>
  <si>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</si>
  <si>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</si>
  <si>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</si>
  <si>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</si>
  <si>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</si>
  <si>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</si>
  <si>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</si>
  <si>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</si>
  <si>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</si>
  <si>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</si>
  <si>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</si>
  <si>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</si>
  <si>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</si>
  <si>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</si>
  <si>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</si>
  <si>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</si>
  <si>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</si>
  <si>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</si>
  <si>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</si>
  <si>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</si>
  <si>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</si>
  <si>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</si>
  <si>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</si>
  <si>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</si>
  <si>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</si>
  <si>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</si>
  <si>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</si>
  <si>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</si>
  <si>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</si>
  <si>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</si>
  <si>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</si>
  <si>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</si>
  <si>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</si>
  <si>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</si>
  <si>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</si>
  <si>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</si>
  <si>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</si>
  <si>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</si>
  <si>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</si>
  <si>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</si>
  <si>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</si>
  <si>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</si>
  <si>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</si>
  <si>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</si>
  <si>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</si>
  <si>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</si>
  <si>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</si>
  <si>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</si>
  <si>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</si>
  <si>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</si>
  <si>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</si>
  <si>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</si>
  <si>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</si>
  <si>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</si>
  <si>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</si>
  <si>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</si>
  <si>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</si>
  <si>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</si>
  <si>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</si>
  <si>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</si>
  <si>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</si>
  <si>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</si>
  <si>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</si>
  <si>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</si>
  <si>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</si>
  <si>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</si>
  <si>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</si>
  <si>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</si>
  <si>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</si>
  <si>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</si>
  <si>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</si>
  <si>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</si>
  <si>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</si>
  <si>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</si>
  <si>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</si>
  <si>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</si>
  <si>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</si>
  <si>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</si>
  <si>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</si>
  <si>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</si>
  <si>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</si>
  <si>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</si>
  <si>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</si>
  <si>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</si>
  <si>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</si>
  <si>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</si>
  <si>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</si>
  <si>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</si>
  <si>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</si>
  <si>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</si>
  <si>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</si>
  <si>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</si>
  <si>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</si>
  <si>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</si>
  <si>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</si>
  <si>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</si>
  <si>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</si>
  <si>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</si>
  <si>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</si>
  <si>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</si>
  <si>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</si>
  <si>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</si>
  <si>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</si>
  <si>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</si>
  <si>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</si>
  <si>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</si>
  <si>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</si>
  <si>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</si>
  <si>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</si>
  <si>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</si>
  <si>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</si>
  <si>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</si>
  <si>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</si>
  <si>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</si>
  <si>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</si>
  <si>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</si>
  <si>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</si>
  <si>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</si>
  <si>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</si>
  <si>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</si>
  <si>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</si>
  <si>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</si>
  <si>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</si>
  <si>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</si>
  <si>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</si>
  <si>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</si>
  <si>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</si>
  <si>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</si>
  <si>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</si>
  <si>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</si>
  <si>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</si>
  <si>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</si>
  <si>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</si>
  <si>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</si>
  <si>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</si>
  <si>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</si>
  <si>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</si>
  <si>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</si>
  <si>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</si>
  <si>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</si>
  <si>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</si>
  <si>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</si>
  <si>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</si>
  <si>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</si>
  <si>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</si>
  <si>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</si>
  <si>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</si>
  <si>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</si>
  <si>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</si>
  <si>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</si>
  <si>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</si>
  <si>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</si>
  <si>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</si>
  <si>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</si>
  <si>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</si>
  <si>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</si>
  <si>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</si>
  <si>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</si>
  <si>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</si>
  <si>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</si>
  <si>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</si>
  <si>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</si>
  <si>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</si>
  <si>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</si>
  <si>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</si>
  <si>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</si>
  <si>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</si>
  <si>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</si>
  <si>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</si>
  <si>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</si>
  <si>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</si>
  <si>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</si>
  <si>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</si>
  <si>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</si>
  <si>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</si>
  <si>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</si>
  <si>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</si>
  <si>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</si>
  <si>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</si>
  <si>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</si>
  <si>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</si>
  <si>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</si>
  <si>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</si>
  <si>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</si>
  <si>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</si>
  <si>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</si>
  <si>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</si>
  <si>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</si>
  <si>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</si>
  <si>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</si>
  <si>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</si>
  <si>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</si>
  <si>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</si>
  <si>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</si>
  <si>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</si>
  <si>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</si>
  <si>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</si>
  <si>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</si>
  <si>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</si>
  <si>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</si>
  <si>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</si>
  <si>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</si>
  <si>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</si>
  <si>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</si>
  <si>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</si>
  <si>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</si>
  <si>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</si>
  <si>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</si>
  <si>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</si>
  <si>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</si>
  <si>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</si>
  <si>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</si>
  <si>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</si>
  <si>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</si>
  <si>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</si>
  <si>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</si>
  <si>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</si>
  <si>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</si>
  <si>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</si>
  <si>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</si>
  <si>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</si>
  <si>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</si>
  <si>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</si>
  <si>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</si>
  <si>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</si>
  <si>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</si>
  <si>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</si>
  <si>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</si>
  <si>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</si>
  <si>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</si>
  <si>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</si>
  <si>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</si>
  <si>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</si>
  <si>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</si>
  <si>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</si>
  <si>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</si>
  <si>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</si>
  <si>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</si>
  <si>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</si>
  <si>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</si>
  <si>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</si>
  <si>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</si>
  <si>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</si>
  <si>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</si>
  <si>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</si>
  <si>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</si>
  <si>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</si>
  <si>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</si>
  <si>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</si>
  <si>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</si>
  <si>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</si>
  <si>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</si>
  <si>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</si>
  <si>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</si>
  <si>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</si>
  <si>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</si>
  <si>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</si>
  <si>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</si>
  <si>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</si>
  <si>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</si>
  <si>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</si>
  <si>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</si>
  <si>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</si>
  <si>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</si>
  <si>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</si>
  <si>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</si>
  <si>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</si>
  <si>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</si>
  <si>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</si>
  <si>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</si>
  <si>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</si>
  <si>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</si>
  <si>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</si>
  <si>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</si>
  <si>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</si>
  <si>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</si>
  <si>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</si>
  <si>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</si>
  <si>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</si>
  <si>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</si>
  <si>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</si>
  <si>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</si>
  <si>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</si>
  <si>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</si>
  <si>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</si>
  <si>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</si>
  <si>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</si>
  <si>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</si>
  <si>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</si>
  <si>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</si>
  <si>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</si>
  <si>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</si>
  <si>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</si>
  <si>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</si>
  <si>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</si>
  <si>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</si>
  <si>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</si>
  <si>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</si>
  <si>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</si>
  <si>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</si>
  <si>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</si>
  <si>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</si>
  <si>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</si>
  <si>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</si>
  <si>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</si>
  <si>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</si>
  <si>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</si>
  <si>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</si>
  <si>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</si>
  <si>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</si>
  <si>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</si>
  <si>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</si>
  <si>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</si>
  <si>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</si>
  <si>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</si>
  <si>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</si>
  <si>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</si>
  <si>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</si>
  <si>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</si>
  <si>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</si>
  <si>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</si>
  <si>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</si>
  <si>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</si>
  <si>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</si>
  <si>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</si>
  <si>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</si>
  <si>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</si>
  <si>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</si>
  <si>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</si>
  <si>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</si>
  <si>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</si>
  <si>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</si>
  <si>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</si>
  <si>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</si>
  <si>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</si>
  <si>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</si>
  <si>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</si>
  <si>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</si>
  <si>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</si>
  <si>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</si>
  <si>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</si>
  <si>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</si>
  <si>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</si>
  <si>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</si>
  <si>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</si>
  <si>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</si>
  <si>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</si>
  <si>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</si>
  <si>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</si>
  <si>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</si>
  <si>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</si>
  <si>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</si>
  <si>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</si>
  <si>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</si>
  <si>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</si>
  <si>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</si>
  <si>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</si>
  <si>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</si>
  <si>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</si>
  <si>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</si>
  <si>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</si>
  <si>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</si>
  <si>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</si>
  <si>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</si>
  <si>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</si>
  <si>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</si>
  <si>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</si>
  <si>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</si>
  <si>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</si>
  <si>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</si>
  <si>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</si>
  <si>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</si>
  <si>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</si>
  <si>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</si>
  <si>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</si>
  <si>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</si>
  <si>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</si>
  <si>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</si>
  <si>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</si>
  <si>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</si>
  <si>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</si>
  <si>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</si>
  <si>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</si>
  <si>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</si>
  <si>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</si>
  <si>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</si>
  <si>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</si>
  <si>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</si>
  <si>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</si>
  <si>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</si>
  <si>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</si>
  <si>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</si>
  <si>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</si>
  <si>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</si>
  <si>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</si>
  <si>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</si>
  <si>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</si>
  <si>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</si>
  <si>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</si>
  <si>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</si>
  <si>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</si>
  <si>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</si>
  <si>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</si>
  <si>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</si>
  <si>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</si>
  <si>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</si>
  <si>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</si>
  <si>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</si>
  <si>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</si>
  <si>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</si>
  <si>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</si>
  <si>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</si>
  <si>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</si>
  <si>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</si>
  <si>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</si>
  <si>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</si>
  <si>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</si>
  <si>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</si>
  <si>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</si>
  <si>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</si>
  <si>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</si>
  <si>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</si>
  <si>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</si>
  <si>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</si>
  <si>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</si>
  <si>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</si>
  <si>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</si>
  <si>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</si>
  <si>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</si>
  <si>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</si>
  <si>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</si>
  <si>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</si>
  <si>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</si>
  <si>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</si>
  <si>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</si>
  <si>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</si>
  <si>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</si>
  <si>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</si>
  <si>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</si>
  <si>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</si>
  <si>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</si>
  <si>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</si>
  <si>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</si>
  <si>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</si>
  <si>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</si>
  <si>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</si>
  <si>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</si>
  <si>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</si>
  <si>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</si>
  <si>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</si>
  <si>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</si>
  <si>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</si>
  <si>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</si>
  <si>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</si>
  <si>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</si>
  <si>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</si>
  <si>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</si>
  <si>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</si>
  <si>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</si>
  <si>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</si>
  <si>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</si>
  <si>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</si>
  <si>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</si>
  <si>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</si>
  <si>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</si>
  <si>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</si>
  <si>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</si>
  <si>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</si>
  <si>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</si>
  <si>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</si>
  <si>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</si>
  <si>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</si>
  <si>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</si>
  <si>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</si>
  <si>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</si>
  <si>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</si>
  <si>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</si>
  <si>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</si>
  <si>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</si>
  <si>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</si>
  <si>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</si>
  <si>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</si>
  <si>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</si>
  <si>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</si>
  <si>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</si>
  <si>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</si>
  <si>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</si>
  <si>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</si>
  <si>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</si>
  <si>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</si>
  <si>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</si>
  <si>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</si>
  <si>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</si>
  <si>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</si>
  <si>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</si>
  <si>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</si>
  <si>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</si>
  <si>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</si>
  <si>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</si>
  <si>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</si>
  <si>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</si>
  <si>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</si>
  <si>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</si>
  <si>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</si>
  <si>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</si>
  <si>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</si>
  <si>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</si>
  <si>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</si>
  <si>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</si>
  <si>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</si>
  <si>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</si>
  <si>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</si>
  <si>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</si>
  <si>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</si>
  <si>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</si>
  <si>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</si>
  <si>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</si>
  <si>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</si>
  <si>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</si>
  <si>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</si>
  <si>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</si>
  <si>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</si>
  <si>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</si>
  <si>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</si>
  <si>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</si>
  <si>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</si>
  <si>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</si>
  <si>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</si>
  <si>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</si>
  <si>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</si>
  <si>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</si>
  <si>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</si>
  <si>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</si>
  <si>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</si>
  <si>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</si>
  <si>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</si>
  <si>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</si>
  <si>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</si>
  <si>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</si>
  <si>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</si>
  <si>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</si>
  <si>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</si>
  <si>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</si>
  <si>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</si>
  <si>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</si>
  <si>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</si>
  <si>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</si>
  <si>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</si>
  <si>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</si>
  <si>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</si>
  <si>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</si>
  <si>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</si>
  <si>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</si>
  <si>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</si>
  <si>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</si>
  <si>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</si>
  <si>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</si>
  <si>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</si>
  <si>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</si>
  <si>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</si>
  <si>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</si>
  <si>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</si>
  <si>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</si>
  <si>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</si>
  <si>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</si>
  <si>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</si>
  <si>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</si>
  <si>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</si>
  <si>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</si>
  <si>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</si>
  <si>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</si>
  <si>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</si>
  <si>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</si>
  <si>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</si>
  <si>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</si>
  <si>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</si>
  <si>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</si>
  <si>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</si>
  <si>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</si>
  <si>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</si>
  <si>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</si>
  <si>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</si>
  <si>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</si>
  <si>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</si>
  <si>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</si>
  <si>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</si>
  <si>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</si>
  <si>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</si>
  <si>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</si>
  <si>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</si>
  <si>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</si>
  <si>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</si>
  <si>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</si>
  <si>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</si>
  <si>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</si>
  <si>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</si>
  <si>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</si>
  <si>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</si>
  <si>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</si>
  <si>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</si>
  <si>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</si>
  <si>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</si>
  <si>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</si>
  <si>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</si>
  <si>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</si>
  <si>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</si>
  <si>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</si>
  <si>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</si>
  <si>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</si>
  <si>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</si>
  <si>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</si>
  <si>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</si>
  <si>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</si>
  <si>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</si>
  <si>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</si>
  <si>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</si>
  <si>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</si>
  <si>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</si>
  <si>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</si>
  <si>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</si>
  <si>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</si>
  <si>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</si>
  <si>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</si>
  <si>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</si>
  <si>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</si>
  <si>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</si>
  <si>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</si>
  <si>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</si>
  <si>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</si>
  <si>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</si>
  <si>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</si>
  <si>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</si>
  <si>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</si>
  <si>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</si>
  <si>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</si>
  <si>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</si>
  <si>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</si>
  <si>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</si>
  <si>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</si>
  <si>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</si>
  <si>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</si>
  <si>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</si>
  <si>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</si>
  <si>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</si>
  <si>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</si>
  <si>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</si>
  <si>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</si>
  <si>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</si>
  <si>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</si>
  <si>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</si>
  <si>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</si>
  <si>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</si>
  <si>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</si>
  <si>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</si>
  <si>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</si>
  <si>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</si>
  <si>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</si>
  <si>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</si>
  <si>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</si>
  <si>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</si>
  <si>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</si>
  <si>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</si>
  <si>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</si>
  <si>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</si>
  <si>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</si>
  <si>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</si>
  <si>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</si>
  <si>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</si>
  <si>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</si>
  <si>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</si>
  <si>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</si>
  <si>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</si>
  <si>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</si>
  <si>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</si>
  <si>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</si>
  <si>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</si>
  <si>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</si>
  <si>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</si>
  <si>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</si>
  <si>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</si>
  <si>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</si>
  <si>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</si>
  <si>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</si>
  <si>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</si>
  <si>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</si>
  <si>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</si>
  <si>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</si>
  <si>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</si>
  <si>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</si>
  <si>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</si>
  <si>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</si>
  <si>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</si>
  <si>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</si>
  <si>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</si>
  <si>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</si>
  <si>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</si>
  <si>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</si>
  <si>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</si>
  <si>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</si>
  <si>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</si>
  <si>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</si>
  <si>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</si>
  <si>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</si>
  <si>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</si>
  <si>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</si>
  <si>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</si>
  <si>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</si>
  <si>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</si>
  <si>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</si>
  <si>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</si>
  <si>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</si>
  <si>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</si>
  <si>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</si>
  <si>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</si>
  <si>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</si>
  <si>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</si>
  <si>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</si>
  <si>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</si>
  <si>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</si>
  <si>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</si>
  <si>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</si>
  <si>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</si>
  <si>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</si>
  <si>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</si>
  <si>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</si>
  <si>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</si>
  <si>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</si>
  <si>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</si>
  <si>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</si>
  <si>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</si>
  <si>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</si>
  <si>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</si>
  <si>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</si>
  <si>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</si>
  <si>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</si>
  <si>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</si>
  <si>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</si>
  <si>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</si>
  <si>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</si>
  <si>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</si>
  <si>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</si>
  <si>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</si>
  <si>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</si>
  <si>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</si>
  <si>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</si>
  <si>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</si>
  <si>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</si>
  <si>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</si>
  <si>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</si>
  <si>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</si>
  <si>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</si>
  <si>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</si>
  <si>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</si>
  <si>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</si>
  <si>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</si>
  <si>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</si>
  <si>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</si>
  <si>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</si>
  <si>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</si>
  <si>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</si>
  <si>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</si>
  <si>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</si>
  <si>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</si>
  <si>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</si>
  <si>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</si>
  <si>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</si>
  <si>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</si>
  <si>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</si>
  <si>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</si>
  <si>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</si>
  <si>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</si>
  <si>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</si>
  <si>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</si>
  <si>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</si>
  <si>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</si>
  <si>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</si>
  <si>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</si>
  <si>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</si>
  <si>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</si>
  <si>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</si>
  <si>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</si>
  <si>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</si>
  <si>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</si>
  <si>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</si>
  <si>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</si>
  <si>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</si>
  <si>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</si>
  <si>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</si>
  <si>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</si>
  <si>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</si>
  <si>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</si>
  <si>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</si>
  <si>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</si>
  <si>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</si>
  <si>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</si>
  <si>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</si>
  <si>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</si>
  <si>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</si>
  <si>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</si>
  <si>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</si>
  <si>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</si>
  <si>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</si>
  <si>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</si>
  <si>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</si>
  <si>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</si>
  <si>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</si>
  <si>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</si>
  <si>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</si>
  <si>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</si>
  <si>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</si>
  <si>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</si>
  <si>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</si>
  <si>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</si>
  <si>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</si>
  <si>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</si>
  <si>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</si>
  <si>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</si>
  <si>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</si>
  <si>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</si>
  <si>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</si>
  <si>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</si>
  <si>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</si>
  <si>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</si>
  <si>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</si>
  <si>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</si>
  <si>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</si>
  <si>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</si>
  <si>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</si>
  <si>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</si>
  <si>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</si>
  <si>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</si>
  <si>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</si>
  <si>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</si>
  <si>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</si>
  <si>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</si>
  <si>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</si>
  <si>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</si>
  <si>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</si>
  <si>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</si>
  <si>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</si>
  <si>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</si>
  <si>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</si>
  <si>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</si>
  <si>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</si>
  <si>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</si>
  <si>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</si>
  <si>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</si>
  <si>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</si>
  <si>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</si>
  <si>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</si>
  <si>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</si>
  <si>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</si>
  <si>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</si>
  <si>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</si>
  <si>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</si>
  <si>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</si>
  <si>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</si>
  <si>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</si>
  <si>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</si>
  <si>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</si>
  <si>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</si>
  <si>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</si>
  <si>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</si>
  <si>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</si>
  <si>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</si>
  <si>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</si>
  <si>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</si>
  <si>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</si>
  <si>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</si>
  <si>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</si>
  <si>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</si>
  <si>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</si>
  <si>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</si>
  <si>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</si>
  <si>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</si>
  <si>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</si>
  <si>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</si>
  <si>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</si>
  <si>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</si>
  <si>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</si>
  <si>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</si>
  <si>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</si>
  <si>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</si>
  <si>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</si>
  <si>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</si>
  <si>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</si>
  <si>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</si>
  <si>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</si>
  <si>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</si>
  <si>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</si>
  <si>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</si>
  <si>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</si>
  <si>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</si>
  <si>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</si>
  <si>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</si>
  <si>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</si>
  <si>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</si>
  <si>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</si>
  <si>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</si>
  <si>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</si>
  <si>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</si>
  <si>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</si>
  <si>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</si>
  <si>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</si>
  <si>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</si>
  <si>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</si>
  <si>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</si>
  <si>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</si>
  <si>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</si>
  <si>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</si>
  <si>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</si>
  <si>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</si>
  <si>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</si>
  <si>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</si>
  <si>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</si>
  <si>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</si>
  <si>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</si>
  <si>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</si>
  <si>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</si>
  <si>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</si>
  <si>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</si>
  <si>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</si>
  <si>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</si>
  <si>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</si>
  <si>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</si>
  <si>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</si>
  <si>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</si>
  <si>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</si>
  <si>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</si>
  <si>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</si>
  <si>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</si>
  <si>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</si>
  <si>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</si>
  <si>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</si>
  <si>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</si>
  <si>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</si>
  <si>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</si>
  <si>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</si>
  <si>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</si>
  <si>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</si>
  <si>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</si>
  <si>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</si>
  <si>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</si>
  <si>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</si>
  <si>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</si>
  <si>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</si>
  <si>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</si>
  <si>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</si>
  <si>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</si>
  <si>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</si>
  <si>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</si>
  <si>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</si>
  <si>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</si>
  <si>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</si>
  <si>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</si>
  <si>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</si>
  <si>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</si>
  <si>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</si>
  <si>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</si>
  <si>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</si>
  <si>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</si>
  <si>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</si>
  <si>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</si>
  <si>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</si>
  <si>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</si>
  <si>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</si>
  <si>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</si>
  <si>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</si>
  <si>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</si>
  <si>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</si>
  <si>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</si>
  <si>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</si>
  <si>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</si>
  <si>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</si>
  <si>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</si>
  <si>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</si>
  <si>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</si>
  <si>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</si>
  <si>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</si>
  <si>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</si>
  <si>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</si>
  <si>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</si>
  <si>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</si>
  <si>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</si>
  <si>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</si>
  <si>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</si>
  <si>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</si>
  <si>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</si>
  <si>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</si>
  <si>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</si>
  <si>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</si>
  <si>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</si>
  <si>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</si>
  <si>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</si>
  <si>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</si>
  <si>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</si>
  <si>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</si>
  <si>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</si>
  <si>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</si>
  <si>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</si>
  <si>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</si>
  <si>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</si>
  <si>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</si>
  <si>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</si>
  <si>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</si>
  <si>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</si>
  <si>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</si>
  <si>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</si>
  <si>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</si>
  <si>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</si>
  <si>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</si>
  <si>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</si>
  <si>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</si>
  <si>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</si>
  <si>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</si>
  <si>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</si>
  <si>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</si>
  <si>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</si>
  <si>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</si>
  <si>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</si>
  <si>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</si>
  <si>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</si>
  <si>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</si>
  <si>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</si>
  <si>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</si>
  <si>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</si>
  <si>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</si>
  <si>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</si>
  <si>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</si>
  <si>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</si>
  <si>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</si>
  <si>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</si>
  <si>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</si>
  <si>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</si>
  <si>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</si>
  <si>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</si>
  <si>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</si>
  <si>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</si>
  <si>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</si>
  <si>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</si>
  <si>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</si>
  <si>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</si>
  <si>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</si>
  <si>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</si>
  <si>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</si>
  <si>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</si>
  <si>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</si>
  <si>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</si>
  <si>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</si>
  <si>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</si>
  <si>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</si>
  <si>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</si>
  <si>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</si>
  <si>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</si>
  <si>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</si>
  <si>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</si>
  <si>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</si>
  <si>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</si>
  <si>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</si>
  <si>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</si>
  <si>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</si>
  <si>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</si>
  <si>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</si>
  <si>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</si>
  <si>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</si>
  <si>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</si>
  <si>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</si>
  <si>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</si>
  <si>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</si>
  <si>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</si>
  <si>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</si>
  <si>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</si>
  <si>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</si>
  <si>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</si>
  <si>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</si>
  <si>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</si>
  <si>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</si>
  <si>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</si>
  <si>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</si>
  <si>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</si>
  <si>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</si>
  <si>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</si>
  <si>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</si>
  <si>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</si>
  <si>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</si>
  <si>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</si>
  <si>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</si>
  <si>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</si>
  <si>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</si>
  <si>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</si>
  <si>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</si>
  <si>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</si>
  <si>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</si>
  <si>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</si>
  <si>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</si>
  <si>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</si>
  <si>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</si>
  <si>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</si>
  <si>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</si>
  <si>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</si>
  <si>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</si>
  <si>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</si>
  <si>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</si>
  <si>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</si>
  <si>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</si>
  <si>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</si>
  <si>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</si>
  <si>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</si>
  <si>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</si>
  <si>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</si>
  <si>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</si>
  <si>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</si>
  <si>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</si>
  <si>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</si>
  <si>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</si>
  <si>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</si>
  <si>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</si>
  <si>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</si>
  <si>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</si>
  <si>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</si>
  <si>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</si>
  <si>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</si>
  <si>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</si>
  <si>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</si>
  <si>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</si>
  <si>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</si>
  <si>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</si>
  <si>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</si>
  <si>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</si>
  <si>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</si>
  <si>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</si>
  <si>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</si>
  <si>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</si>
  <si>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</si>
  <si>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</si>
  <si>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</si>
  <si>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</si>
  <si>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</si>
  <si>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</si>
  <si>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</si>
  <si>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</si>
  <si>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</si>
  <si>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</si>
  <si>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</si>
  <si>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</si>
  <si>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</si>
  <si>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</si>
  <si>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</si>
  <si>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</si>
  <si>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</si>
  <si>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</si>
  <si>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</si>
  <si>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</si>
  <si>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</si>
  <si>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</si>
  <si>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</si>
  <si>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</si>
  <si>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</si>
  <si>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</si>
  <si>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</si>
  <si>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</si>
  <si>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</si>
  <si>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</si>
  <si>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</si>
  <si>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</si>
  <si>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</si>
  <si>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</si>
  <si>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</si>
  <si>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</si>
  <si>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</si>
  <si>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</si>
  <si>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</si>
  <si>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</si>
  <si>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</si>
  <si>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</si>
  <si>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</si>
  <si>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</si>
  <si>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</si>
  <si>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</si>
  <si>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</si>
  <si>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</si>
  <si>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</si>
  <si>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</si>
  <si>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</si>
  <si>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</si>
  <si>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</si>
  <si>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</si>
  <si>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</si>
  <si>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</si>
  <si>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</si>
  <si>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</si>
  <si>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</si>
  <si>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</si>
  <si>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</si>
  <si>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</si>
  <si>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</si>
  <si>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</si>
  <si>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</si>
  <si>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</si>
  <si>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</si>
  <si>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</si>
  <si>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</si>
  <si>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</si>
  <si>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</si>
  <si>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</si>
  <si>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</si>
  <si>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</si>
  <si>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</si>
  <si>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</si>
  <si>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</si>
  <si>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</si>
  <si>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</si>
  <si>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</si>
  <si>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</si>
  <si>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</si>
  <si>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</si>
  <si>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</si>
  <si>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</si>
  <si>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</si>
  <si>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</si>
  <si>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</si>
  <si>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</si>
  <si>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</si>
  <si>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</si>
  <si>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</si>
  <si>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</si>
  <si>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</si>
  <si>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</si>
  <si>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</si>
  <si>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</si>
  <si>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</si>
  <si>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</si>
  <si>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</si>
  <si>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</si>
  <si>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</si>
  <si>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</si>
  <si>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</si>
  <si>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</si>
  <si>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</si>
  <si>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</si>
  <si>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</si>
  <si>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</si>
  <si>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</si>
  <si>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</si>
  <si>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</si>
  <si>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</si>
  <si>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</si>
  <si>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</si>
  <si>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</si>
  <si>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</si>
  <si>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</si>
  <si>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</si>
  <si>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</si>
  <si>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</si>
  <si>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</si>
  <si>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</si>
  <si>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</si>
  <si>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</si>
  <si>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</si>
  <si>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</si>
  <si>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</si>
  <si>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</si>
  <si>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</si>
  <si>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</si>
  <si>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</si>
  <si>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</si>
  <si>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</si>
  <si>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</si>
  <si>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</si>
  <si>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</si>
  <si>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</si>
  <si>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</si>
  <si>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</si>
  <si>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</si>
  <si>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</si>
  <si>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</si>
  <si>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</si>
  <si>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</si>
  <si>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</si>
  <si>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</si>
  <si>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</si>
  <si>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</si>
  <si>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</si>
  <si>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</si>
  <si>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</si>
  <si>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</si>
  <si>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</si>
  <si>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</si>
  <si>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</si>
  <si>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</si>
  <si>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</si>
  <si>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</si>
  <si>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</si>
  <si>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</si>
  <si>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</si>
  <si>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</si>
  <si>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</si>
  <si>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</si>
  <si>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</si>
  <si>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</si>
  <si>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</si>
  <si>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</si>
  <si>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</si>
  <si>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</si>
  <si>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</si>
  <si>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</si>
  <si>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</si>
  <si>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</si>
  <si>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</si>
  <si>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</si>
  <si>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</si>
  <si>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</si>
  <si>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</si>
  <si>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</si>
  <si>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</si>
  <si>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</si>
  <si>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</si>
  <si>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</si>
  <si>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</si>
  <si>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</si>
  <si>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</si>
  <si>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</si>
  <si>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</si>
  <si>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</si>
  <si>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</si>
  <si>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</si>
  <si>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</si>
  <si>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</si>
  <si>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</si>
  <si>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</si>
  <si>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</si>
  <si>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</si>
  <si>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</si>
  <si>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</si>
  <si>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</si>
  <si>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</si>
  <si>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</si>
  <si>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</si>
  <si>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</si>
  <si>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</si>
  <si>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</si>
  <si>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</si>
  <si>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</si>
  <si>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</si>
  <si>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</si>
  <si>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</si>
  <si>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</si>
  <si>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</si>
  <si>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</si>
  <si>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</si>
  <si>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</si>
  <si>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</si>
  <si>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</si>
  <si>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</si>
  <si>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</si>
  <si>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</si>
  <si>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</si>
  <si>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</si>
  <si>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</si>
  <si>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</si>
  <si>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</si>
  <si>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</si>
  <si>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</si>
  <si>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</si>
  <si>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</si>
  <si>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</si>
  <si>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</si>
  <si>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</si>
  <si>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</si>
  <si>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</si>
  <si>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</si>
  <si>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</si>
  <si>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</si>
  <si>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</si>
  <si>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</si>
  <si>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</si>
  <si>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</si>
  <si>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</si>
  <si>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</si>
  <si>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</si>
  <si>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</si>
  <si>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</si>
  <si>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</si>
  <si>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</si>
  <si>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</si>
  <si>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</si>
  <si>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</si>
  <si>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</si>
  <si>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</si>
  <si>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</si>
  <si>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</si>
  <si>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</si>
  <si>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</si>
  <si>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</si>
  <si>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</si>
  <si>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</si>
  <si>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</si>
  <si>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</si>
  <si>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</si>
  <si>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</si>
  <si>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</si>
  <si>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</si>
  <si>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</si>
  <si>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</si>
  <si>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</si>
  <si>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</si>
  <si>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</si>
  <si>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</si>
  <si>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</si>
  <si>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</si>
  <si>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</si>
  <si>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</si>
  <si>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</si>
  <si>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</si>
  <si>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</si>
  <si>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</si>
  <si>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</si>
  <si>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</si>
  <si>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</si>
  <si>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</si>
  <si>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</si>
  <si>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</si>
  <si>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</si>
  <si>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</si>
  <si>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</si>
  <si>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</si>
  <si>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</si>
  <si>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</si>
  <si>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</si>
  <si>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</si>
  <si>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</si>
  <si>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</si>
  <si>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</si>
  <si>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</si>
  <si>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</si>
  <si>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</si>
  <si>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</si>
  <si>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</si>
  <si>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</si>
  <si>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</si>
  <si>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</si>
  <si>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</si>
  <si>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</si>
  <si>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</si>
  <si>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</si>
  <si>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</si>
  <si>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</si>
  <si>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</si>
  <si>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</si>
  <si>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</si>
  <si>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</si>
  <si>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</si>
  <si>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</si>
  <si>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</si>
  <si>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</si>
  <si>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</si>
  <si>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</si>
  <si>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</si>
  <si>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</si>
  <si>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</si>
  <si>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</si>
  <si>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</si>
  <si>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</si>
  <si>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</si>
  <si>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</si>
  <si>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</si>
  <si>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</si>
  <si>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</si>
  <si>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</si>
  <si>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</si>
  <si>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</si>
  <si>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</si>
  <si>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</si>
  <si>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</si>
  <si>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</si>
  <si>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</si>
  <si>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</si>
  <si>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</si>
  <si>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</si>
  <si>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</si>
  <si>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</si>
  <si>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</si>
  <si>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</si>
  <si>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</si>
  <si>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</si>
  <si>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</si>
  <si>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</si>
  <si>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</si>
  <si>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</si>
  <si>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</si>
  <si>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</si>
  <si>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</si>
  <si>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</si>
  <si>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</si>
  <si>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</si>
  <si>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</si>
  <si>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</si>
  <si>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</si>
  <si>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</si>
  <si>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</si>
  <si>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</si>
  <si>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</si>
  <si>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</si>
  <si>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</si>
  <si>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</si>
  <si>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</si>
  <si>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</si>
  <si>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</si>
  <si>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</si>
  <si>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</si>
  <si>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</si>
  <si>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</si>
  <si>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</si>
  <si>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</si>
  <si>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</si>
  <si>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</si>
  <si>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</si>
  <si>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</si>
  <si>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</si>
  <si>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</si>
  <si>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</si>
  <si>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</si>
  <si>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</si>
  <si>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</si>
  <si>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</si>
  <si>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</si>
  <si>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</si>
  <si>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</si>
  <si>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</si>
  <si>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</si>
  <si>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</si>
  <si>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</si>
  <si>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</si>
  <si>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</si>
  <si>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</si>
  <si>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</si>
  <si>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</si>
  <si>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</si>
  <si>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</si>
  <si>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</si>
  <si>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</si>
  <si>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</si>
  <si>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</si>
  <si>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</si>
  <si>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</si>
  <si>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</si>
  <si>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</si>
  <si>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</si>
  <si>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</si>
  <si>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</si>
  <si>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</si>
  <si>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</si>
  <si>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</si>
  <si>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</si>
  <si>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</si>
  <si>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</si>
  <si>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</si>
  <si>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</si>
  <si>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</si>
  <si>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</si>
  <si>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</si>
  <si>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</si>
  <si>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</si>
  <si>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</si>
  <si>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</si>
  <si>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</si>
  <si>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</si>
  <si>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</si>
  <si>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</si>
  <si>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</si>
  <si>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</si>
  <si>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</si>
  <si>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</si>
  <si>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</si>
  <si>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</si>
  <si>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</si>
  <si>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</si>
  <si>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</si>
  <si>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</si>
  <si>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</si>
  <si>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</si>
  <si>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</si>
  <si>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</si>
  <si>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</si>
  <si>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</si>
  <si>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</si>
  <si>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</si>
  <si>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</si>
  <si>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</si>
  <si>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</si>
  <si>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</si>
  <si>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</si>
  <si>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</si>
  <si>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</si>
  <si>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</si>
  <si>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</si>
  <si>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</si>
  <si>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</si>
  <si>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</si>
  <si>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</si>
  <si>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</si>
  <si>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</si>
  <si>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</si>
  <si>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</si>
  <si>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</si>
  <si>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</si>
  <si>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</si>
  <si>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</si>
  <si>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</si>
  <si>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</si>
  <si>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</si>
  <si>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</si>
  <si>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</si>
  <si>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</si>
  <si>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</si>
  <si>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</si>
  <si>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</si>
  <si>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</si>
  <si>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</si>
  <si>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</si>
  <si>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</si>
  <si>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</si>
  <si>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</si>
  <si>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</si>
  <si>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</si>
  <si>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</si>
  <si>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</si>
  <si>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</si>
  <si>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</si>
  <si>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</si>
  <si>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</si>
  <si>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</si>
  <si>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</si>
  <si>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</si>
  <si>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</si>
  <si>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</si>
  <si>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</si>
  <si>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</si>
  <si>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</si>
  <si>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</si>
  <si>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</si>
  <si>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</si>
  <si>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</si>
  <si>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</si>
  <si>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</si>
  <si>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</si>
  <si>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</si>
  <si>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</si>
  <si>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</si>
  <si>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</si>
  <si>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</si>
  <si>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</si>
  <si>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</si>
  <si>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</si>
  <si>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</si>
  <si>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</si>
  <si>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</si>
  <si>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</si>
  <si>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</si>
  <si>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</si>
  <si>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</si>
  <si>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</si>
  <si>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</si>
  <si>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</si>
  <si>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</si>
  <si>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</si>
  <si>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</si>
  <si>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</si>
  <si>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</si>
  <si>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</si>
  <si>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</si>
  <si>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</si>
  <si>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</si>
  <si>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</si>
  <si>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</si>
  <si>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</si>
  <si>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</si>
  <si>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</si>
  <si>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</si>
  <si>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</si>
  <si>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</si>
  <si>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</si>
  <si>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</si>
  <si>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</si>
  <si>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</si>
  <si>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</si>
  <si>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</si>
  <si>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</si>
  <si>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</si>
  <si>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</si>
  <si>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</si>
  <si>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</si>
  <si>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</si>
  <si>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</si>
  <si>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</si>
  <si>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</si>
  <si>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</si>
  <si>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</si>
  <si>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</si>
  <si>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</si>
  <si>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</si>
  <si>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</si>
  <si>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</si>
  <si>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</si>
  <si>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</si>
  <si>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</si>
  <si>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</si>
  <si>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</si>
  <si>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</si>
  <si>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</si>
  <si>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</si>
  <si>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</si>
  <si>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</si>
  <si>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</si>
  <si>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</si>
  <si>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</si>
  <si>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</si>
  <si>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</si>
  <si>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</si>
  <si>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</si>
  <si>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</si>
  <si>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</si>
  <si>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</si>
  <si>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</si>
  <si>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</si>
  <si>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</si>
  <si>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</si>
  <si>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</si>
  <si>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</si>
  <si>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</si>
  <si>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</si>
  <si>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</si>
  <si>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</si>
  <si>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</si>
  <si>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</si>
  <si>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</si>
  <si>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</si>
  <si>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</si>
  <si>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</si>
  <si>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</si>
  <si>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</si>
  <si>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</si>
  <si>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</si>
  <si>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</si>
  <si>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</si>
  <si>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</si>
  <si>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</si>
  <si>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</si>
  <si>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</si>
  <si>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</si>
  <si>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</si>
  <si>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</si>
  <si>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</si>
  <si>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</si>
  <si>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</si>
  <si>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</si>
  <si>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</si>
  <si>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</si>
  <si>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</si>
  <si>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</si>
  <si>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</si>
  <si>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</si>
  <si>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</si>
  <si>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</si>
  <si>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</si>
  <si>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</si>
  <si>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</si>
  <si>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</si>
  <si>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</si>
  <si>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</si>
  <si>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</si>
  <si>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</si>
  <si>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</si>
  <si>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</si>
  <si>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</si>
  <si>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</si>
  <si>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</si>
  <si>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</si>
  <si>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</si>
  <si>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</si>
  <si>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</si>
  <si>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</si>
  <si>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</si>
  <si>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</si>
  <si>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</si>
  <si>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</si>
  <si>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</si>
  <si>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</si>
  <si>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</si>
  <si>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</si>
  <si>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</si>
  <si>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</si>
  <si>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</si>
  <si>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</si>
  <si>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</si>
  <si>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</si>
  <si>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</si>
  <si>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</si>
  <si>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</si>
  <si>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</si>
  <si>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</si>
  <si>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</si>
  <si>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</si>
  <si>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</si>
  <si>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</si>
  <si>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</si>
  <si>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</si>
  <si>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</si>
  <si>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</si>
  <si>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</si>
  <si>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</si>
  <si>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</si>
  <si>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</si>
  <si>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</si>
  <si>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</si>
  <si>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</si>
  <si>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</si>
  <si>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</si>
  <si>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</si>
  <si>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</si>
  <si>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</si>
  <si>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</si>
  <si>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</si>
  <si>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</si>
  <si>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</si>
  <si>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</si>
  <si>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</si>
  <si>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</si>
  <si>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</si>
  <si>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</si>
  <si>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</si>
  <si>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</si>
  <si>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</si>
  <si>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</si>
  <si>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</si>
  <si>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</si>
  <si>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</si>
  <si>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</si>
  <si>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</si>
  <si>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</si>
  <si>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</si>
  <si>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</si>
  <si>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</si>
  <si>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</si>
  <si>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</si>
  <si>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</si>
  <si>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</si>
  <si>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</si>
  <si>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</si>
  <si>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</si>
  <si>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</si>
  <si>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</si>
  <si>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</si>
  <si>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</si>
  <si>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</si>
  <si>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</si>
  <si>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</si>
  <si>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</si>
  <si>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</si>
  <si>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</si>
  <si>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</si>
  <si>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</si>
  <si>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</si>
  <si>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</si>
  <si>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</si>
  <si>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</si>
  <si>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</si>
  <si>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</si>
  <si>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</si>
  <si>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</si>
  <si>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</si>
  <si>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</si>
  <si>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</si>
  <si>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</si>
  <si>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</si>
  <si>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</si>
  <si>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</si>
  <si>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</si>
  <si>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</si>
  <si>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</si>
  <si>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</si>
  <si>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</si>
  <si>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</si>
  <si>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</si>
  <si>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</si>
  <si>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</si>
  <si>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</si>
  <si>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</si>
  <si>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</si>
  <si>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</si>
  <si>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</si>
  <si>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</si>
  <si>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</si>
  <si>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</si>
  <si>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</si>
  <si>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</si>
  <si>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</si>
  <si>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</si>
  <si>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</si>
  <si>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</si>
  <si>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</si>
  <si>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</si>
  <si>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</si>
  <si>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</si>
  <si>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</si>
  <si>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</si>
  <si>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</si>
  <si>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</si>
  <si>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</si>
  <si>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</si>
  <si>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</si>
  <si>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</si>
  <si>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</si>
  <si>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</si>
  <si>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</si>
  <si>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</si>
  <si>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</si>
  <si>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</si>
  <si>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</si>
  <si>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</si>
  <si>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</si>
  <si>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</si>
  <si>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</si>
  <si>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</si>
  <si>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</si>
  <si>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</si>
  <si>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</si>
  <si>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</si>
  <si>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</si>
  <si>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</si>
  <si>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</si>
  <si>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</si>
  <si>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</si>
  <si>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</si>
  <si>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</si>
  <si>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</si>
  <si>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</si>
  <si>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</si>
  <si>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</si>
  <si>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</si>
  <si>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</si>
  <si>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</si>
  <si>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</si>
  <si>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</si>
  <si>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</si>
  <si>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</si>
  <si>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</si>
  <si>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</si>
  <si>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</si>
  <si>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</si>
  <si>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</si>
  <si>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</si>
  <si>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</si>
  <si>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</si>
  <si>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</si>
  <si>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</si>
  <si>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</si>
  <si>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</si>
  <si>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</si>
  <si>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</si>
  <si>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</si>
  <si>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</si>
  <si>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</si>
  <si>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</si>
  <si>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</si>
  <si>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</si>
  <si>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</si>
  <si>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</si>
  <si>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</si>
  <si>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</si>
  <si>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</si>
  <si>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</si>
  <si>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</si>
  <si>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</si>
  <si>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</si>
  <si>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</si>
  <si>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</si>
  <si>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</si>
  <si>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</si>
  <si>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</si>
  <si>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</si>
  <si>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</si>
  <si>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</si>
  <si>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</si>
  <si>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</si>
  <si>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</si>
  <si>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</si>
  <si>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</si>
  <si>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</si>
  <si>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</si>
  <si>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</si>
  <si>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</si>
  <si>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</si>
  <si>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</si>
  <si>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</si>
  <si>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</si>
  <si>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</si>
  <si>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</si>
  <si>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</si>
  <si>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</si>
  <si>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</si>
  <si>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</si>
  <si>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</si>
  <si>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</si>
  <si>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</si>
  <si>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</si>
  <si>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</si>
  <si>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</si>
  <si>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</si>
  <si>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</si>
  <si>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</si>
  <si>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</si>
  <si>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</si>
  <si>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</si>
  <si>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</si>
  <si>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</si>
  <si>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</si>
  <si>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</si>
  <si>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</si>
  <si>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</si>
  <si>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</si>
  <si>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</si>
  <si>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</si>
  <si>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</si>
  <si>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</si>
  <si>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</si>
  <si>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</si>
  <si>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</si>
  <si>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</si>
  <si>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</si>
  <si>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</si>
  <si>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</si>
  <si>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</si>
  <si>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</si>
  <si>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</si>
  <si>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</si>
  <si>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</si>
  <si>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</si>
  <si>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</si>
  <si>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</si>
  <si>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</si>
  <si>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</si>
  <si>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</si>
  <si>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</si>
  <si>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</si>
  <si>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</si>
  <si>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</si>
  <si>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</si>
  <si>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</si>
  <si>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</si>
  <si>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</si>
  <si>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</si>
  <si>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</si>
  <si>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</si>
  <si>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</si>
  <si>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</si>
  <si>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</si>
  <si>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</si>
  <si>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</si>
  <si>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</si>
  <si>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</si>
  <si>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</si>
  <si>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</si>
  <si>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</si>
  <si>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</si>
  <si>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</si>
  <si>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</si>
  <si>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</si>
  <si>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</si>
  <si>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</si>
  <si>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</si>
  <si>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</si>
  <si>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</si>
  <si>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</si>
  <si>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</si>
  <si>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</si>
  <si>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</si>
  <si>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</si>
  <si>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</si>
  <si>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</si>
  <si>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</si>
  <si>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</si>
  <si>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</si>
  <si>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</si>
  <si>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</si>
  <si>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</si>
  <si>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</si>
  <si>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</si>
  <si>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</si>
  <si>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</si>
  <si>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</si>
  <si>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</si>
  <si>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</si>
  <si>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</si>
  <si>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</si>
  <si>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</si>
  <si>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</si>
  <si>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</si>
  <si>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</si>
  <si>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</si>
  <si>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</si>
  <si>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</si>
  <si>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</si>
  <si>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</si>
  <si>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</si>
  <si>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</si>
  <si>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</si>
  <si>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</si>
  <si>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</si>
  <si>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</si>
  <si>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</si>
  <si>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</si>
  <si>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</si>
  <si>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</si>
  <si>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</si>
  <si>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</si>
  <si>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</si>
  <si>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</si>
  <si>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</si>
  <si>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</si>
  <si>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</si>
  <si>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</si>
  <si>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</si>
  <si>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</si>
  <si>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</si>
  <si>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</si>
  <si>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</si>
  <si>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</si>
  <si>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</si>
  <si>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</si>
  <si>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</si>
  <si>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</si>
  <si>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</si>
  <si>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</si>
  <si>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</si>
  <si>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</si>
  <si>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</si>
  <si>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</si>
  <si>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</si>
  <si>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</si>
  <si>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</si>
  <si>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</si>
  <si>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</si>
  <si>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</si>
  <si>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</si>
  <si>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</si>
  <si>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</si>
  <si>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</si>
  <si>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</si>
  <si>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</si>
  <si>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</si>
  <si>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</si>
  <si>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</si>
  <si>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</si>
  <si>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</si>
  <si>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</si>
  <si>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</si>
  <si>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</si>
  <si>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</si>
  <si>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</si>
  <si>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</si>
  <si>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</si>
  <si>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</si>
  <si>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</si>
  <si>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</si>
  <si>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</si>
  <si>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</si>
  <si>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</si>
  <si>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</si>
  <si>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</si>
  <si>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</si>
  <si>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</si>
  <si>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</si>
  <si>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</si>
  <si>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</si>
  <si>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</si>
  <si>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</si>
  <si>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</si>
  <si>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</si>
  <si>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</si>
  <si>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</si>
  <si>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</si>
  <si>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</si>
  <si>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</si>
  <si>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</si>
  <si>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</si>
  <si>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</si>
  <si>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</si>
  <si>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</si>
  <si>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</si>
  <si>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</si>
  <si>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</si>
  <si>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</si>
  <si>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</si>
  <si>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</si>
  <si>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</si>
  <si>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</si>
  <si>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</si>
  <si>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</si>
  <si>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</si>
  <si>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</si>
  <si>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</si>
  <si>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</si>
  <si>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</si>
  <si>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</si>
  <si>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</si>
  <si>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</si>
  <si>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</si>
  <si>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</si>
  <si>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</si>
  <si>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</si>
  <si>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</si>
  <si>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</si>
  <si>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</si>
  <si>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</si>
  <si>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</si>
  <si>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</si>
  <si>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</si>
  <si>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</si>
  <si>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</si>
  <si>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</si>
  <si>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</si>
  <si>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</si>
  <si>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</si>
  <si>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</si>
  <si>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</si>
  <si>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</si>
  <si>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</si>
  <si>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</si>
  <si>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</si>
  <si>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</si>
  <si>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</si>
  <si>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</si>
  <si>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</si>
  <si>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</si>
  <si>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</si>
  <si>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</si>
  <si>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</si>
  <si>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</si>
  <si>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</si>
  <si>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</si>
  <si>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</si>
  <si>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</si>
  <si>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</si>
  <si>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</si>
  <si>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</si>
  <si>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</si>
  <si>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</si>
  <si>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</si>
  <si>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</si>
  <si>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</si>
  <si>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</si>
  <si>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</si>
  <si>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</si>
  <si>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</si>
  <si>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</si>
  <si>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</si>
  <si>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</si>
  <si>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</si>
  <si>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</si>
  <si>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</si>
  <si>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</si>
  <si>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</si>
  <si>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</si>
  <si>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</si>
  <si>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</si>
  <si>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</si>
  <si>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</si>
  <si>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</si>
  <si>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</si>
  <si>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</si>
  <si>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</si>
  <si>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</si>
  <si>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</si>
  <si>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</si>
  <si>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</si>
  <si>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</si>
  <si>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</si>
  <si>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</si>
  <si>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</si>
  <si>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</si>
  <si>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</si>
  <si>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</si>
  <si>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</si>
  <si>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</si>
  <si>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</si>
  <si>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</si>
  <si>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</si>
  <si>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</si>
  <si>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</si>
  <si>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</si>
  <si>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</si>
  <si>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</si>
  <si>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</si>
  <si>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</si>
  <si>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</si>
  <si>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</si>
  <si>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</si>
  <si>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</si>
  <si>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</si>
  <si>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</si>
  <si>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</si>
  <si>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</si>
  <si>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</si>
  <si>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</si>
  <si>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</si>
  <si>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</si>
  <si>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</si>
  <si>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</si>
  <si>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</si>
  <si>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</si>
  <si>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</si>
  <si>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</si>
  <si>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</si>
  <si>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</si>
  <si>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</si>
  <si>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</si>
  <si>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</si>
  <si>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</si>
  <si>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</si>
  <si>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</si>
  <si>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</si>
  <si>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</si>
  <si>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</si>
  <si>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</si>
  <si>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</si>
  <si>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</si>
  <si>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</si>
  <si>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</si>
  <si>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</si>
  <si>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</si>
  <si>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</si>
  <si>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</si>
  <si>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</si>
  <si>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</si>
  <si>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</si>
  <si>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</si>
  <si>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</si>
  <si>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</si>
  <si>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</si>
  <si>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</si>
  <si>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</si>
  <si>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</si>
  <si>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</si>
  <si>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</si>
  <si>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</si>
  <si>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</si>
  <si>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</si>
  <si>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</si>
  <si>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</si>
  <si>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</si>
  <si>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</si>
  <si>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</si>
  <si>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</si>
  <si>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</si>
  <si>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</si>
  <si>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</si>
  <si>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</si>
  <si>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</si>
  <si>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</si>
  <si>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</si>
  <si>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</si>
  <si>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</si>
  <si>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</si>
  <si>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</si>
  <si>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</si>
  <si>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</si>
  <si>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</si>
  <si>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</si>
  <si>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</si>
  <si>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</si>
  <si>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</si>
  <si>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</si>
  <si>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</si>
  <si>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</si>
  <si>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</si>
  <si>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</si>
  <si>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</si>
  <si>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</si>
  <si>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</si>
  <si>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</si>
  <si>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</si>
  <si>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</si>
  <si>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</si>
  <si>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</si>
  <si>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</si>
  <si>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</si>
  <si>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</si>
  <si>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</si>
  <si>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</si>
  <si>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</si>
  <si>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</si>
  <si>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</si>
  <si>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</si>
  <si>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</si>
  <si>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</si>
  <si>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</si>
  <si>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</si>
  <si>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</si>
  <si>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</si>
  <si>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</si>
  <si>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</si>
  <si>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</si>
  <si>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</si>
  <si>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</si>
  <si>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</si>
  <si>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</si>
  <si>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</si>
  <si>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</si>
  <si>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</si>
  <si>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</si>
  <si>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</si>
  <si>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</si>
  <si>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</si>
  <si>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</si>
  <si>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</si>
  <si>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</si>
  <si>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</si>
  <si>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</si>
  <si>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</si>
  <si>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</si>
  <si>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</si>
  <si>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</si>
  <si>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</si>
  <si>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</si>
  <si>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</si>
  <si>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</si>
  <si>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</si>
  <si>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</si>
  <si>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</si>
  <si>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</si>
  <si>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</si>
  <si>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</si>
  <si>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</si>
  <si>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</si>
  <si>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</si>
  <si>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</si>
  <si>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</si>
  <si>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</si>
  <si>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</si>
  <si>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</si>
  <si>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</si>
  <si>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</si>
  <si>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</si>
  <si>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</si>
  <si>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</si>
  <si>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</si>
  <si>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</si>
  <si>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</si>
  <si>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</si>
  <si>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</si>
  <si>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</si>
  <si>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</si>
  <si>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</si>
  <si>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</si>
  <si>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</si>
  <si>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</si>
  <si>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</si>
  <si>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</si>
  <si>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</si>
  <si>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</si>
  <si>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</si>
  <si>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</si>
  <si>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</si>
  <si>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</si>
  <si>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</si>
  <si>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</si>
  <si>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</si>
  <si>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</si>
  <si>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</si>
  <si>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</si>
  <si>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</si>
  <si>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</si>
  <si>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</si>
  <si>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</si>
  <si>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</si>
  <si>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</si>
  <si>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</si>
  <si>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</si>
  <si>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</si>
  <si>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</si>
  <si>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</si>
  <si>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</si>
  <si>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</si>
  <si>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</si>
  <si>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</si>
  <si>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</si>
  <si>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</si>
  <si>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</si>
  <si>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</si>
  <si>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</si>
  <si>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</si>
  <si>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</si>
  <si>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</si>
  <si>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</si>
  <si>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</si>
  <si>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</si>
  <si>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</si>
  <si>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</si>
  <si>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</si>
  <si>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</si>
  <si>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</si>
  <si>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</si>
  <si>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</si>
  <si>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</si>
  <si>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</si>
  <si>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</si>
  <si>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</si>
  <si>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</si>
  <si>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</si>
  <si>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</si>
  <si>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</si>
  <si>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</si>
  <si>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</si>
  <si>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</si>
  <si>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</si>
  <si>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</si>
  <si>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</si>
  <si>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</si>
  <si>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</si>
  <si>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</si>
  <si>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</si>
  <si>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</si>
  <si>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</si>
  <si>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</si>
  <si>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</si>
  <si>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</si>
  <si>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</si>
  <si>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</si>
  <si>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</si>
  <si>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</si>
  <si>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</si>
  <si>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</si>
  <si>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</si>
  <si>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</si>
  <si>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</si>
  <si>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</si>
  <si>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</si>
  <si>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</si>
  <si>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</si>
  <si>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</si>
  <si>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</si>
  <si>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</si>
  <si>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</si>
  <si>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</si>
  <si>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</si>
  <si>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</si>
  <si>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</si>
  <si>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</si>
  <si>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</si>
  <si>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</si>
  <si>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</si>
  <si>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</si>
  <si>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</si>
  <si>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</si>
  <si>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</si>
  <si>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</si>
  <si>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</si>
  <si>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</si>
  <si>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</si>
  <si>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</si>
  <si>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</si>
  <si>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</si>
  <si>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</si>
  <si>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</si>
  <si>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</si>
  <si>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</si>
  <si>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</si>
  <si>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</si>
  <si>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</si>
  <si>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</si>
  <si>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</si>
  <si>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</si>
  <si>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</si>
  <si>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</si>
  <si>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</si>
  <si>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</si>
  <si>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</si>
  <si>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</si>
  <si>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</si>
  <si>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</si>
  <si>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</si>
  <si>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</si>
  <si>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</si>
  <si>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</si>
  <si>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</si>
  <si>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</si>
  <si>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</si>
  <si>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</si>
  <si>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</si>
  <si>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</si>
  <si>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</si>
  <si>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</si>
  <si>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</si>
  <si>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</si>
  <si>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</si>
  <si>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</si>
  <si>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</si>
  <si>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</si>
  <si>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</si>
  <si>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</si>
  <si>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</si>
  <si>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</si>
  <si>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</si>
  <si>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</si>
  <si>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</si>
  <si>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</si>
  <si>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</si>
  <si>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</si>
  <si>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</si>
  <si>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</si>
  <si>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</si>
  <si>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</si>
  <si>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</si>
  <si>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</si>
  <si>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</si>
  <si>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</si>
  <si>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</si>
  <si>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</si>
  <si>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</si>
  <si>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</si>
  <si>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</si>
  <si>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</si>
  <si>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</si>
  <si>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</si>
  <si>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</si>
  <si>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</si>
  <si>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</si>
  <si>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</si>
  <si>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</si>
  <si>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</si>
  <si>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</si>
  <si>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</si>
  <si>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</si>
  <si>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</si>
  <si>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</si>
  <si>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</si>
  <si>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</si>
  <si>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</si>
  <si>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</si>
  <si>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</si>
  <si>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</si>
  <si>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</si>
  <si>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</si>
  <si>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</si>
  <si>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</si>
  <si>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</si>
  <si>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</si>
  <si>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</si>
  <si>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</si>
  <si>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</si>
  <si>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</si>
  <si>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</si>
  <si>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</si>
  <si>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</si>
  <si>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</si>
  <si>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</si>
  <si>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</si>
  <si>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</si>
  <si>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</si>
  <si>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</si>
  <si>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</si>
  <si>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</si>
  <si>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</si>
  <si>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</si>
  <si>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</si>
  <si>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</si>
  <si>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</si>
  <si>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</si>
  <si>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</si>
  <si>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</si>
  <si>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</si>
  <si>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</si>
  <si>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</si>
  <si>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</si>
  <si>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</si>
  <si>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</si>
  <si>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</si>
  <si>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</si>
  <si>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</si>
  <si>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</si>
  <si>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</si>
  <si>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</si>
  <si>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</si>
  <si>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</si>
  <si>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</si>
  <si>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</si>
  <si>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</si>
  <si>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</si>
  <si>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</si>
  <si>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</si>
  <si>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</si>
  <si>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</si>
  <si>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</si>
  <si>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</si>
  <si>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</si>
  <si>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</si>
  <si>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</si>
  <si>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</si>
  <si>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</si>
  <si>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</si>
  <si>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</si>
  <si>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</si>
  <si>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</si>
  <si>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</si>
  <si>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</si>
  <si>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</si>
  <si>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</si>
  <si>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</si>
  <si>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</si>
  <si>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</si>
  <si>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</si>
  <si>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</si>
  <si>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</si>
  <si>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</si>
  <si>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</si>
  <si>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</si>
  <si>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</si>
  <si>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</si>
  <si>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</si>
  <si>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</si>
  <si>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</si>
  <si>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</si>
  <si>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</si>
  <si>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</si>
  <si>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</si>
  <si>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</si>
  <si>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</si>
  <si>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</si>
  <si>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</si>
  <si>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</si>
  <si>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</si>
  <si>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</si>
  <si>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</si>
  <si>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</si>
  <si>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</si>
  <si>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</si>
  <si>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</si>
  <si>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</si>
  <si>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</si>
  <si>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</si>
  <si>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</si>
  <si>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</si>
  <si>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</si>
  <si>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</si>
  <si>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</si>
  <si>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</si>
  <si>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</si>
  <si>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</si>
  <si>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</si>
  <si>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</si>
  <si>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</si>
  <si>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</si>
  <si>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</si>
  <si>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</si>
  <si>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</si>
  <si>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</si>
  <si>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</si>
  <si>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</si>
  <si>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</si>
  <si>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</si>
  <si>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</si>
  <si>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</si>
  <si>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</si>
  <si>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</si>
  <si>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</si>
  <si>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</si>
  <si>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</si>
  <si>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</si>
  <si>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</si>
  <si>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</si>
  <si>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</si>
  <si>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</si>
  <si>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</si>
  <si>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</si>
  <si>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</si>
  <si>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</si>
  <si>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</si>
  <si>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</si>
  <si>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</si>
  <si>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</si>
  <si>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</si>
  <si>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</si>
  <si>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</si>
  <si>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</si>
  <si>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</si>
  <si>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</si>
  <si>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</si>
  <si>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</si>
  <si>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</si>
  <si>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</si>
  <si>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</si>
  <si>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</si>
  <si>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</si>
  <si>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</si>
  <si>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</si>
  <si>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</si>
  <si>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</si>
  <si>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</si>
  <si>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</si>
  <si>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</si>
  <si>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</si>
  <si>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</si>
  <si>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</si>
  <si>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</si>
  <si>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</si>
  <si>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</si>
  <si>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</si>
  <si>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</si>
  <si>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</si>
  <si>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</si>
  <si>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</si>
  <si>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</si>
  <si>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</si>
  <si>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</si>
  <si>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</si>
  <si>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</si>
  <si>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</si>
  <si>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</si>
  <si>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</si>
  <si>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</si>
  <si>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</si>
  <si>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</si>
  <si>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</si>
  <si>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</si>
  <si>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</si>
  <si>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</si>
  <si>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</si>
  <si>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</si>
  <si>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</si>
  <si>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</si>
  <si>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</si>
  <si>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</si>
  <si>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</si>
  <si>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</si>
  <si>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</si>
  <si>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</si>
  <si>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</si>
  <si>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</si>
  <si>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</si>
  <si>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</si>
  <si>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</si>
  <si>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</si>
  <si>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</si>
  <si>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</si>
  <si>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</si>
  <si>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</si>
  <si>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</si>
  <si>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</si>
  <si>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</si>
  <si>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</si>
  <si>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</si>
  <si>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</si>
  <si>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</si>
  <si>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</si>
  <si>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</si>
  <si>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</si>
  <si>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</si>
  <si>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</si>
  <si>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</si>
  <si>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</si>
  <si>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</si>
  <si>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</si>
  <si>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</si>
  <si>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</si>
  <si>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</si>
  <si>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</si>
  <si>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</si>
  <si>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</si>
  <si>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</si>
  <si>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</si>
  <si>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</si>
  <si>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</si>
  <si>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</si>
  <si>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</si>
  <si>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</si>
  <si>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</si>
  <si>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</si>
  <si>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</si>
  <si>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</si>
  <si>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</si>
  <si>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</si>
  <si>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</si>
  <si>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</si>
  <si>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</si>
  <si>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</si>
  <si>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</si>
  <si>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</si>
  <si>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</si>
  <si>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</si>
  <si>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</si>
  <si>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</si>
  <si>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</si>
  <si>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</si>
  <si>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</si>
  <si>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</si>
  <si>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</si>
  <si>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</si>
  <si>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</si>
  <si>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</si>
  <si>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</si>
  <si>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</si>
  <si>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</si>
  <si>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</si>
  <si>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</si>
  <si>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</si>
  <si>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</si>
  <si>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</si>
  <si>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</si>
  <si>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</si>
  <si>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</si>
  <si>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</si>
  <si>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</si>
  <si>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</si>
  <si>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</si>
  <si>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</si>
  <si>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</si>
  <si>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</si>
  <si>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</si>
  <si>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</si>
  <si>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</si>
  <si>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</si>
  <si>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</si>
  <si>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</si>
  <si>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</si>
  <si>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</si>
  <si>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</si>
  <si>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</si>
  <si>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</si>
  <si>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</si>
  <si>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</si>
  <si>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</si>
  <si>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</si>
  <si>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</si>
  <si>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</si>
  <si>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</si>
  <si>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</si>
  <si>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</si>
  <si>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</si>
  <si>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</si>
  <si>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</si>
  <si>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</si>
  <si>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</si>
  <si>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</si>
  <si>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</si>
  <si>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</si>
  <si>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</si>
  <si>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</si>
  <si>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</si>
  <si>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</si>
  <si>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</si>
  <si>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</si>
  <si>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</si>
  <si>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</si>
  <si>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</si>
  <si>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</si>
  <si>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</si>
  <si>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</si>
  <si>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</si>
  <si>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</si>
  <si>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</si>
  <si>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</si>
  <si>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</si>
  <si>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</si>
  <si>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</si>
  <si>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</si>
  <si>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</si>
  <si>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</si>
  <si>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</si>
  <si>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</si>
  <si>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</si>
  <si>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</si>
  <si>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</si>
  <si>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</si>
  <si>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</si>
  <si>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</si>
  <si>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</si>
  <si>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</si>
  <si>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</si>
  <si>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</si>
  <si>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</si>
  <si>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</si>
  <si>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</si>
  <si>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</si>
  <si>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</si>
  <si>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</si>
  <si>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</si>
  <si>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</si>
  <si>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</si>
  <si>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</si>
  <si>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</si>
  <si>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</si>
  <si>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</si>
  <si>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</si>
  <si>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</si>
  <si>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</si>
  <si>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</si>
  <si>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</si>
  <si>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</si>
  <si>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</si>
  <si>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</si>
  <si>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</si>
  <si>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</si>
  <si>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</si>
  <si>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</si>
  <si>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</si>
  <si>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</si>
  <si>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</si>
  <si>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</si>
  <si>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</si>
  <si>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</si>
  <si>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</si>
  <si>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</si>
  <si>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</si>
  <si>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</si>
  <si>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</si>
  <si>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</si>
  <si>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</si>
  <si>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</si>
  <si>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</si>
  <si>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</si>
  <si>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</si>
  <si>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</si>
  <si>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</si>
  <si>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</si>
  <si>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</si>
  <si>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</si>
  <si>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</si>
  <si>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</si>
  <si>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</si>
  <si>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</si>
  <si>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</si>
  <si>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</si>
  <si>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</si>
  <si>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</si>
  <si>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</si>
  <si>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</si>
  <si>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</si>
  <si>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</si>
  <si>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</si>
  <si>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</si>
  <si>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</si>
  <si>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</si>
  <si>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</si>
  <si>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</si>
  <si>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</si>
  <si>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</si>
  <si>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</si>
  <si>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</si>
  <si>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</si>
  <si>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</si>
  <si>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</si>
  <si>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</si>
  <si>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</si>
  <si>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</si>
  <si>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</si>
  <si>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</si>
  <si>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</si>
  <si>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</si>
  <si>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</si>
  <si>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</si>
  <si>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</si>
  <si>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</si>
  <si>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</si>
  <si>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</si>
  <si>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</si>
  <si>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</si>
  <si>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</si>
  <si>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</si>
  <si>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</si>
  <si>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</si>
  <si>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</si>
  <si>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</si>
  <si>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</si>
  <si>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</si>
  <si>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</si>
  <si>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</si>
  <si>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</si>
  <si>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</si>
  <si>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</si>
  <si>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</si>
  <si>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</si>
  <si>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</si>
  <si>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</si>
  <si>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</si>
  <si>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</si>
  <si>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</si>
  <si>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</si>
  <si>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</si>
  <si>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</si>
  <si>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</si>
  <si>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</si>
  <si>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</si>
  <si>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</si>
  <si>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</si>
  <si>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</si>
  <si>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</si>
  <si>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</si>
  <si>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</si>
  <si>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</si>
  <si>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</si>
  <si>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</si>
  <si>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</si>
  <si>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</si>
  <si>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</si>
  <si>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</si>
  <si>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</si>
  <si>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</si>
  <si>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</si>
  <si>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</si>
  <si>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</si>
  <si>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</si>
  <si>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</si>
  <si>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</si>
  <si>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</si>
  <si>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</si>
  <si>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</si>
  <si>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</si>
  <si>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</si>
  <si>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</si>
  <si>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</si>
  <si>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</si>
  <si>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</si>
  <si>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</si>
  <si>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</si>
  <si>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</si>
  <si>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</si>
  <si>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</si>
  <si>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</si>
  <si>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</si>
  <si>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</si>
  <si>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</si>
  <si>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</si>
  <si>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</si>
  <si>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</si>
  <si>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</si>
  <si>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</si>
  <si>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</si>
  <si>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</si>
  <si>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</si>
  <si>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</si>
  <si>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</si>
  <si>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</si>
  <si>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</si>
  <si>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</si>
  <si>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</si>
  <si>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</si>
  <si>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</si>
  <si>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</si>
  <si>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</si>
  <si>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</si>
  <si>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</si>
  <si>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</si>
  <si>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</si>
  <si>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</si>
  <si>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</si>
  <si>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</si>
  <si>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</si>
  <si>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</si>
  <si>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</si>
  <si>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</si>
  <si>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</si>
  <si>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</si>
  <si>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</si>
  <si>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</si>
  <si>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</si>
  <si>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</si>
  <si>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</si>
  <si>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</si>
  <si>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</si>
  <si>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</si>
  <si>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</si>
  <si>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</si>
  <si>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</si>
  <si>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</si>
  <si>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</si>
  <si>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</si>
  <si>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</si>
  <si>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</si>
  <si>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</si>
  <si>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</si>
  <si>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</si>
  <si>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</si>
  <si>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</si>
  <si>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</si>
  <si>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</si>
  <si>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</si>
  <si>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</si>
  <si>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</si>
  <si>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</si>
  <si>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</si>
  <si>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</si>
  <si>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</si>
  <si>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</si>
  <si>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</si>
  <si>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</si>
  <si>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</si>
  <si>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</si>
  <si>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</si>
  <si>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</si>
  <si>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</si>
  <si>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</si>
  <si>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</si>
  <si>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</si>
  <si>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</si>
  <si>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</si>
  <si>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</si>
  <si>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</si>
  <si>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</si>
  <si>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</si>
  <si>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</si>
  <si>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</si>
  <si>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</si>
  <si>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</si>
  <si>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</si>
  <si>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</si>
  <si>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</si>
  <si>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</si>
  <si>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</si>
  <si>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</si>
  <si>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</si>
  <si>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</si>
  <si>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</si>
  <si>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</si>
  <si>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</si>
  <si>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</si>
  <si>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</si>
  <si>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</si>
  <si>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</si>
  <si>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</si>
  <si>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</si>
  <si>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</si>
  <si>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</si>
  <si>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</si>
  <si>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</si>
  <si>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</si>
  <si>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</si>
  <si>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</si>
  <si>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</si>
  <si>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</si>
  <si>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</si>
  <si>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</si>
  <si>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</si>
  <si>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</si>
  <si>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</si>
  <si>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</si>
  <si>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</si>
  <si>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</si>
  <si>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</si>
  <si>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</si>
  <si>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</si>
  <si>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</si>
  <si>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</si>
  <si>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</si>
  <si>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</si>
  <si>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</si>
  <si>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</si>
  <si>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</si>
  <si>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</si>
  <si>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</si>
  <si>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</si>
  <si>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</si>
  <si>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</si>
  <si>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</si>
  <si>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</si>
  <si>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</si>
  <si>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</si>
  <si>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</si>
  <si>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</si>
  <si>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</si>
  <si>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</si>
  <si>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</si>
  <si>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</si>
  <si>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</si>
  <si>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</si>
  <si>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</si>
  <si>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</si>
  <si>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</si>
  <si>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</si>
  <si>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</si>
  <si>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</si>
  <si>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</si>
  <si>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</si>
  <si>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</si>
  <si>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</si>
  <si>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</si>
  <si>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</si>
  <si>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</si>
  <si>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</si>
  <si>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</si>
  <si>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</si>
  <si>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</si>
  <si>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</si>
  <si>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</si>
  <si>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</si>
  <si>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</si>
  <si>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</si>
  <si>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</si>
  <si>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</si>
  <si>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</si>
  <si>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</si>
  <si>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</si>
  <si>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</si>
  <si>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</si>
  <si>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</si>
  <si>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</si>
  <si>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</si>
  <si>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</si>
  <si>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</si>
  <si>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</si>
  <si>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</si>
  <si>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</si>
  <si>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</si>
  <si>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</si>
  <si>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</si>
  <si>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</si>
  <si>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</si>
  <si>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</si>
  <si>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</si>
  <si>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</si>
  <si>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</si>
  <si>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</si>
  <si>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</si>
  <si>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</si>
  <si>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</si>
  <si>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</si>
  <si>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</si>
  <si>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</si>
  <si>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</si>
  <si>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</si>
  <si>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</si>
  <si>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</si>
  <si>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</si>
  <si>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</si>
  <si>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</si>
  <si>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</si>
  <si>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</si>
  <si>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</si>
  <si>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</si>
  <si>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</si>
  <si>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</si>
  <si>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</si>
  <si>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</si>
  <si>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</si>
  <si>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</si>
  <si>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</si>
  <si>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</si>
  <si>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</si>
  <si>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</si>
  <si>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</si>
  <si>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</si>
  <si>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</si>
  <si>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</si>
  <si>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</si>
  <si>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</si>
  <si>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</si>
  <si>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</si>
  <si>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</si>
  <si>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</si>
  <si>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</si>
  <si>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</si>
  <si>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</si>
  <si>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</si>
  <si>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</si>
  <si>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</si>
  <si>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</si>
  <si>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</si>
  <si>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</si>
  <si>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</si>
  <si>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</si>
  <si>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</si>
  <si>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</si>
  <si>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</si>
  <si>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</si>
  <si>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</si>
  <si>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</si>
  <si>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</si>
  <si>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</si>
  <si>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</si>
  <si>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</si>
  <si>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</si>
  <si>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</si>
  <si>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</si>
  <si>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</si>
  <si>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</si>
  <si>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</si>
  <si>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</si>
  <si>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</si>
  <si>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</si>
  <si>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</si>
  <si>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</si>
  <si>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</si>
  <si>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</si>
  <si>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</si>
  <si>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</si>
  <si>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</si>
  <si>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</si>
  <si>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</si>
  <si>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</si>
  <si>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</si>
  <si>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</si>
  <si>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</si>
  <si>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</si>
  <si>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</si>
  <si>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</si>
  <si>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</si>
  <si>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</si>
  <si>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</si>
  <si>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</si>
  <si>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</si>
  <si>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</si>
  <si>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</si>
  <si>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</si>
  <si>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</si>
  <si>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</si>
  <si>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</si>
  <si>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</si>
  <si>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</si>
  <si>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</si>
  <si>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</si>
  <si>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</si>
  <si>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</si>
  <si>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</si>
  <si>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</si>
  <si>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</si>
  <si>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</si>
  <si>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</si>
  <si>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</si>
  <si>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</si>
  <si>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</si>
  <si>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</si>
  <si>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</si>
  <si>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</si>
  <si>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</si>
  <si>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</si>
  <si>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</si>
  <si>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</si>
  <si>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</si>
  <si>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</si>
  <si>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</si>
  <si>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</si>
  <si>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</si>
  <si>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</si>
  <si>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</si>
  <si>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</si>
  <si>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</si>
  <si>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</si>
  <si>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</si>
  <si>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</si>
  <si>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</si>
  <si>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</si>
  <si>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</si>
  <si>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</si>
  <si>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</si>
  <si>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</si>
  <si>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</si>
  <si>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</si>
  <si>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</si>
  <si>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</si>
  <si>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</si>
  <si>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</si>
  <si>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</si>
  <si>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</si>
  <si>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</si>
  <si>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</si>
  <si>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</si>
  <si>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</si>
  <si>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</si>
  <si>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</si>
  <si>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</si>
  <si>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</si>
  <si>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</si>
  <si>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</si>
  <si>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</si>
  <si>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</si>
  <si>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</si>
  <si>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</si>
  <si>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</si>
  <si>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</si>
  <si>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</si>
  <si>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</si>
  <si>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</si>
  <si>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</si>
  <si>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</si>
  <si>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</si>
  <si>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</si>
  <si>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</si>
  <si>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</si>
  <si>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</si>
  <si>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</si>
  <si>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</si>
  <si>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</si>
  <si>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</si>
  <si>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</si>
  <si>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</si>
  <si>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</si>
  <si>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</si>
  <si>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</si>
  <si>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</si>
  <si>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</si>
  <si>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</si>
  <si>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</si>
  <si>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</si>
  <si>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</si>
  <si>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</si>
  <si>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</si>
  <si>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</si>
  <si>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</si>
  <si>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</si>
  <si>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</si>
  <si>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</si>
  <si>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</si>
  <si>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</si>
  <si>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</si>
  <si>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</si>
  <si>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</si>
  <si>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</si>
  <si>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</si>
  <si>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</si>
  <si>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</si>
  <si>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</si>
  <si>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</si>
  <si>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</si>
  <si>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</si>
  <si>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</si>
  <si>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</si>
  <si>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</si>
  <si>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</si>
  <si>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</si>
  <si>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</si>
  <si>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</si>
  <si>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</si>
  <si>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</si>
  <si>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</si>
  <si>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</si>
  <si>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</si>
  <si>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</si>
  <si>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</si>
  <si>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</si>
  <si>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</si>
  <si>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</si>
  <si>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</si>
  <si>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</si>
  <si>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</si>
  <si>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</si>
  <si>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</si>
  <si>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</si>
  <si>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</si>
  <si>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</si>
  <si>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</si>
  <si>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</si>
  <si>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</si>
  <si>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</si>
  <si>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</si>
  <si>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</si>
  <si>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</si>
  <si>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</si>
  <si>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</si>
  <si>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</si>
  <si>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</si>
  <si>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</si>
  <si>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</si>
  <si>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</si>
  <si>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</si>
  <si>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</si>
  <si>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</si>
  <si>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</si>
  <si>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</si>
  <si>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</si>
  <si>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</si>
  <si>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</si>
  <si>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</si>
  <si>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</si>
  <si>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</si>
  <si>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</si>
  <si>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</si>
  <si>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</si>
  <si>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</si>
  <si>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</si>
  <si>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</si>
  <si>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</si>
  <si>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</si>
  <si>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</si>
  <si>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</si>
  <si>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</si>
  <si>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</si>
  <si>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</si>
  <si>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</si>
  <si>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</si>
  <si>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</si>
  <si>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</si>
  <si>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</si>
  <si>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</si>
  <si>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</si>
  <si>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</si>
  <si>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</si>
  <si>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</si>
  <si>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</si>
  <si>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</si>
  <si>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</si>
  <si>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</si>
  <si>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</si>
  <si>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</si>
  <si>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</si>
  <si>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</si>
  <si>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</si>
  <si>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</si>
  <si>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</si>
  <si>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</si>
  <si>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</si>
  <si>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</si>
  <si>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</si>
  <si>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</si>
  <si>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</si>
  <si>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</si>
  <si>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</si>
  <si>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</si>
  <si>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</si>
  <si>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</si>
  <si>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</si>
  <si>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</si>
  <si>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</si>
  <si>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</si>
  <si>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</si>
  <si>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</si>
  <si>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</si>
  <si>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</si>
  <si>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</si>
  <si>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</si>
  <si>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</si>
  <si>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</si>
  <si>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</si>
  <si>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</si>
  <si>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</si>
  <si>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</si>
  <si>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</si>
  <si>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</si>
  <si>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</si>
  <si>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</si>
  <si>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</si>
  <si>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</si>
  <si>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</si>
  <si>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</si>
  <si>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</si>
  <si>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</si>
  <si>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</si>
  <si>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</si>
  <si>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</si>
  <si>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</si>
  <si>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</si>
  <si>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</si>
  <si>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</si>
  <si>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</si>
  <si>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</si>
  <si>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</si>
  <si>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</si>
  <si>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</si>
  <si>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</si>
  <si>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</si>
  <si>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</si>
  <si>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</si>
  <si>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</si>
  <si>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</si>
  <si>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</si>
  <si>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</si>
  <si>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</si>
  <si>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</si>
  <si>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</si>
  <si>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</si>
  <si>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</si>
  <si>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</si>
  <si>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</si>
  <si>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</si>
  <si>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</si>
  <si>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</si>
  <si>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</si>
  <si>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</si>
  <si>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</si>
  <si>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</si>
  <si>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</si>
  <si>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</si>
  <si>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</si>
  <si>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</si>
  <si>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</si>
  <si>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</si>
  <si>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</si>
  <si>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</si>
  <si>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</si>
  <si>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</si>
  <si>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</si>
  <si>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</si>
  <si>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</si>
  <si>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</si>
  <si>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</si>
  <si>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</si>
  <si>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</si>
  <si>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</si>
  <si>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</si>
  <si>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</si>
  <si>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</si>
  <si>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</si>
  <si>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</si>
  <si>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</si>
  <si>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</si>
  <si>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</si>
  <si>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</si>
  <si>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</si>
  <si>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</si>
  <si>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</si>
  <si>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</si>
  <si>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</si>
  <si>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</si>
  <si>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</si>
  <si>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</si>
  <si>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</si>
  <si>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</si>
  <si>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</si>
  <si>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</si>
  <si>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</si>
  <si>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</si>
  <si>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</si>
  <si>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</si>
  <si>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</si>
  <si>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</si>
  <si>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</si>
  <si>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</si>
  <si>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</si>
  <si>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</si>
  <si>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</si>
  <si>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</si>
  <si>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</si>
  <si>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</si>
  <si>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</si>
  <si>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</si>
  <si>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</si>
  <si>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</si>
  <si>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</si>
  <si>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</si>
  <si>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</si>
  <si>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</si>
  <si>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</si>
  <si>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</si>
  <si>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</si>
  <si>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</si>
  <si>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</si>
  <si>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</si>
  <si>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</si>
  <si>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</si>
  <si>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</si>
  <si>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</si>
  <si>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</si>
  <si>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</si>
  <si>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</si>
  <si>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</si>
  <si>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</si>
  <si>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</si>
  <si>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</si>
  <si>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</si>
  <si>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</si>
  <si>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</si>
  <si>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</si>
  <si>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</si>
  <si>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</si>
  <si>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</si>
  <si>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</si>
  <si>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</si>
  <si>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</si>
  <si>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</si>
  <si>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</si>
  <si>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</si>
  <si>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</si>
  <si>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</si>
  <si>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</si>
  <si>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</si>
  <si>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</si>
  <si>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</si>
  <si>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</si>
  <si>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</si>
  <si>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</si>
  <si>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</si>
  <si>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</si>
  <si>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</si>
  <si>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</si>
  <si>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</si>
  <si>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</si>
  <si>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</si>
  <si>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</si>
  <si>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</si>
  <si>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</si>
  <si>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</si>
  <si>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</si>
  <si>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</si>
  <si>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</si>
  <si>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</si>
  <si>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</si>
  <si>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</si>
  <si>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</si>
  <si>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</si>
  <si>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</si>
  <si>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</si>
  <si>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</si>
  <si>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</si>
  <si>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</si>
  <si>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</si>
  <si>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</si>
  <si>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</si>
  <si>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</si>
  <si>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</si>
  <si>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</si>
  <si>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</si>
  <si>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</si>
  <si>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</si>
  <si>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</si>
  <si>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</si>
  <si>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</si>
  <si>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</si>
  <si>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</si>
  <si>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</si>
  <si>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</si>
  <si>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</si>
  <si>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</si>
  <si>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</si>
  <si>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</si>
  <si>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</si>
  <si>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</si>
  <si>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</si>
  <si>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</si>
  <si>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</si>
  <si>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</si>
  <si>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</si>
  <si>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</si>
  <si>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</si>
  <si>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</si>
  <si>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</si>
  <si>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</si>
  <si>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</si>
  <si>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</si>
  <si>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</si>
  <si>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</si>
  <si>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</si>
  <si>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</si>
  <si>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</si>
  <si>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</si>
  <si>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</si>
  <si>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</si>
  <si>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</si>
  <si>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</si>
  <si>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</si>
  <si>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</si>
  <si>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</si>
  <si>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</si>
  <si>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</si>
  <si>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</si>
  <si>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</si>
  <si>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</si>
  <si>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</si>
  <si>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</si>
  <si>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</si>
  <si>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</si>
  <si>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</si>
  <si>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</si>
  <si>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</si>
  <si>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</si>
  <si>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</si>
  <si>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</si>
  <si>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</si>
  <si>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</si>
  <si>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</si>
  <si>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</si>
  <si>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</si>
  <si>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</si>
  <si>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</si>
  <si>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</si>
  <si>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</si>
  <si>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</si>
  <si>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</si>
  <si>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</si>
  <si>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</si>
  <si>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</si>
  <si>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</si>
  <si>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</si>
  <si>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</si>
  <si>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</si>
  <si>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</si>
  <si>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</si>
  <si>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</si>
  <si>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</si>
  <si>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</si>
  <si>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</si>
  <si>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</si>
  <si>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</si>
  <si>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</si>
  <si>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</si>
  <si>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</si>
  <si>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</si>
  <si>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</si>
  <si>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</si>
  <si>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</si>
  <si>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</si>
  <si>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</si>
  <si>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</si>
  <si>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</si>
  <si>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</si>
  <si>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</si>
  <si>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</si>
  <si>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</si>
  <si>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</si>
  <si>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</si>
  <si>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</si>
  <si>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</si>
  <si>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</si>
  <si>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</si>
  <si>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</si>
  <si>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</si>
  <si>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</si>
  <si>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</si>
  <si>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</si>
  <si>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</si>
  <si>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</si>
  <si>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</si>
  <si>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</si>
  <si>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</si>
  <si>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</si>
  <si>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</si>
  <si>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</si>
  <si>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</si>
  <si>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</si>
  <si>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</si>
  <si>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</si>
  <si>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</si>
  <si>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</si>
  <si>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</si>
  <si>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</si>
  <si>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</si>
  <si>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</si>
  <si>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</si>
  <si>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</si>
  <si>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</si>
  <si>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</si>
  <si>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</si>
  <si>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</si>
  <si>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</si>
  <si>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</si>
  <si>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</si>
  <si>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</si>
  <si>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</si>
  <si>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</si>
  <si>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</si>
  <si>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</si>
  <si>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</si>
  <si>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</si>
  <si>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</si>
  <si>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</si>
  <si>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</si>
  <si>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</si>
  <si>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</si>
  <si>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</si>
  <si>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</si>
  <si>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</si>
  <si>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</si>
  <si>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</si>
  <si>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</si>
  <si>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</si>
  <si>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</si>
  <si>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</si>
  <si>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</si>
  <si>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</si>
  <si>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</si>
  <si>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</si>
  <si>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</si>
  <si>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</si>
  <si>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</si>
  <si>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</si>
  <si>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</si>
  <si>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</si>
  <si>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</si>
  <si>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</si>
  <si>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</si>
  <si>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</si>
  <si>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</si>
  <si>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</si>
  <si>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</si>
  <si>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</si>
  <si>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</si>
  <si>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</si>
  <si>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</si>
  <si>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</si>
  <si>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</si>
  <si>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</si>
  <si>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</si>
  <si>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</si>
  <si>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</si>
  <si>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</si>
  <si>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</si>
  <si>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</si>
  <si>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</si>
  <si>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</si>
  <si>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</si>
  <si>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</si>
  <si>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</si>
  <si>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</si>
  <si>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</si>
  <si>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</si>
  <si>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</si>
  <si>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</si>
  <si>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</si>
  <si>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</si>
  <si>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</si>
  <si>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</si>
  <si>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</si>
  <si>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</si>
  <si>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</si>
  <si>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</si>
  <si>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</si>
  <si>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</si>
  <si>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</si>
  <si>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</si>
  <si>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</si>
  <si>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</si>
  <si>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</si>
  <si>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</si>
  <si>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</si>
  <si>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</si>
  <si>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</si>
  <si>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</si>
  <si>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</si>
  <si>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</si>
  <si>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</si>
  <si>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</si>
  <si>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</si>
  <si>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</si>
  <si>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</si>
  <si>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</si>
  <si>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</si>
  <si>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</si>
  <si>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</si>
  <si>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</si>
  <si>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</si>
  <si>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</si>
  <si>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</si>
  <si>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</si>
  <si>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</si>
  <si>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</si>
  <si>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</si>
  <si>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</si>
  <si>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</si>
  <si>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</si>
  <si>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</si>
  <si>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</si>
  <si>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</si>
  <si>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</si>
  <si>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</si>
  <si>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</si>
  <si>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</si>
  <si>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</si>
  <si>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</si>
  <si>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</si>
  <si>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</si>
  <si>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</si>
  <si>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</si>
  <si>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</si>
  <si>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</si>
  <si>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</si>
  <si>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</si>
  <si>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</si>
  <si>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</si>
  <si>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</si>
  <si>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</si>
  <si>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</si>
  <si>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</si>
  <si>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</si>
  <si>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</si>
  <si>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</si>
  <si>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</si>
  <si>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</si>
  <si>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</si>
  <si>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</si>
  <si>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</si>
  <si>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</si>
  <si>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</si>
  <si>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</si>
  <si>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</si>
  <si>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</si>
  <si>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</si>
  <si>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</si>
  <si>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</si>
  <si>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</si>
  <si>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</si>
  <si>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</si>
  <si>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</si>
  <si>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</si>
  <si>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</si>
  <si>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</si>
  <si>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</si>
  <si>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</si>
  <si>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</si>
  <si>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</si>
  <si>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</si>
  <si>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</si>
  <si>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</si>
  <si>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</si>
  <si>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</si>
  <si>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</si>
  <si>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</si>
  <si>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</si>
  <si>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</si>
  <si>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</si>
  <si>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</si>
  <si>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</si>
  <si>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</si>
  <si>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</si>
  <si>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</si>
  <si>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</si>
  <si>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</si>
  <si>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</si>
  <si>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</si>
  <si>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</si>
  <si>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</si>
  <si>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</si>
  <si>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</si>
  <si>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</si>
  <si>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</si>
  <si>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</si>
  <si>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</si>
  <si>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</si>
  <si>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</si>
  <si>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</si>
  <si>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</si>
  <si>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</si>
  <si>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</si>
  <si>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</si>
  <si>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</si>
  <si>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</si>
  <si>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</si>
  <si>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</si>
  <si>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</si>
  <si>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</si>
  <si>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</si>
  <si>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</si>
  <si>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</si>
  <si>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</si>
  <si>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</si>
  <si>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</si>
  <si>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</si>
  <si>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</si>
  <si>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</si>
  <si>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</si>
  <si>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</si>
  <si>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</si>
  <si>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</si>
  <si>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</si>
  <si>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</si>
  <si>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</si>
  <si>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</si>
  <si>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</si>
  <si>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</si>
  <si>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</si>
  <si>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</si>
  <si>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</si>
  <si>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</si>
  <si>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</si>
  <si>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</si>
  <si>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</si>
  <si>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</si>
  <si>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</si>
  <si>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</si>
  <si>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</si>
  <si>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</si>
  <si>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</si>
  <si>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</si>
  <si>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</si>
  <si>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</si>
  <si>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</si>
  <si>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</si>
  <si>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</si>
  <si>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</si>
  <si>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</si>
  <si>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</si>
  <si>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</si>
  <si>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</si>
  <si>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</si>
  <si>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</si>
  <si>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</si>
  <si>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</si>
  <si>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</si>
  <si>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</si>
  <si>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</si>
  <si>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</si>
  <si>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</si>
  <si>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</si>
  <si>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</si>
  <si>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</si>
  <si>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</si>
  <si>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</si>
  <si>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</si>
  <si>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</si>
  <si>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</si>
  <si>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</si>
  <si>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</si>
  <si>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</si>
  <si>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</si>
  <si>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</si>
  <si>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</si>
  <si>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</si>
  <si>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</si>
  <si>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</si>
  <si>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</si>
  <si>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</si>
  <si>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</si>
  <si>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</si>
  <si>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</si>
  <si>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</si>
  <si>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</si>
  <si>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</si>
  <si>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</si>
  <si>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</si>
  <si>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</si>
  <si>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</si>
  <si>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</si>
  <si>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</si>
  <si>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</si>
  <si>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</si>
  <si>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</si>
  <si>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</si>
  <si>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</si>
  <si>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</si>
  <si>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</si>
  <si>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</si>
  <si>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</si>
  <si>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</si>
  <si>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</si>
  <si>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</si>
  <si>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</si>
  <si>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</si>
  <si>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</si>
  <si>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</si>
  <si>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</si>
  <si>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</si>
  <si>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</si>
  <si>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</si>
  <si>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</si>
  <si>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</si>
  <si>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</si>
  <si>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</si>
  <si>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</si>
  <si>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</si>
  <si>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</si>
  <si>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</si>
  <si>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</si>
  <si>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</si>
  <si>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</si>
  <si>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</si>
  <si>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</si>
  <si>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</si>
  <si>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</si>
  <si>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</si>
  <si>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</si>
  <si>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</si>
  <si>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</si>
  <si>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</si>
  <si>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</si>
  <si>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</si>
  <si>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</si>
  <si>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</si>
  <si>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</si>
  <si>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</si>
  <si>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</si>
  <si>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</si>
  <si>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</si>
  <si>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</si>
  <si>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</si>
  <si>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</si>
  <si>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</si>
  <si>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</si>
  <si>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</si>
  <si>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</si>
  <si>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</si>
  <si>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</si>
  <si>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</si>
  <si>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</si>
  <si>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</si>
  <si>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</si>
  <si>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</si>
  <si>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</si>
  <si>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</si>
  <si>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</si>
  <si>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</si>
  <si>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</si>
  <si>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</si>
  <si>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</si>
  <si>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</si>
  <si>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</si>
  <si>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</si>
  <si>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</si>
  <si>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</si>
  <si>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</si>
  <si>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</si>
  <si>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</si>
  <si>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</si>
  <si>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</si>
  <si>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</si>
  <si>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</si>
  <si>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</si>
  <si>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</si>
  <si>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</si>
  <si>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</si>
  <si>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</si>
  <si>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</si>
  <si>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</si>
  <si>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</si>
  <si>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</si>
  <si>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</si>
  <si>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</si>
  <si>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</si>
  <si>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</si>
  <si>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</si>
  <si>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</si>
  <si>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</si>
  <si>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</si>
  <si>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</si>
  <si>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</si>
  <si>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</si>
  <si>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</si>
  <si>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</si>
  <si>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</si>
  <si>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</si>
  <si>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</si>
  <si>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</si>
  <si>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</si>
  <si>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</si>
  <si>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</si>
  <si>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</si>
  <si>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</si>
  <si>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</si>
  <si>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</si>
  <si>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</si>
  <si>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</si>
  <si>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</si>
  <si>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</si>
  <si>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</si>
  <si>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</si>
  <si>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</si>
  <si>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</si>
  <si>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</si>
  <si>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</si>
  <si>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</si>
  <si>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</si>
  <si>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</si>
  <si>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</si>
  <si>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</si>
  <si>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</si>
  <si>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</si>
  <si>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</si>
  <si>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</si>
  <si>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</si>
  <si>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</si>
  <si>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</si>
  <si>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</si>
  <si>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</si>
  <si>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</si>
  <si>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</si>
  <si>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</si>
  <si>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</si>
  <si>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</si>
  <si>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</si>
  <si>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</si>
  <si>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</si>
  <si>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</si>
  <si>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</si>
  <si>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</si>
  <si>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</si>
  <si>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</si>
  <si>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</si>
  <si>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</si>
  <si>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</si>
  <si>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</si>
  <si>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</si>
  <si>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</si>
  <si>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</si>
  <si>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</si>
  <si>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</si>
  <si>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</si>
  <si>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</si>
  <si>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</si>
  <si>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</si>
  <si>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</si>
  <si>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</si>
  <si>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</si>
  <si>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</si>
  <si>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</si>
  <si>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</si>
  <si>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</si>
  <si>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</si>
  <si>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</si>
  <si>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</si>
  <si>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</si>
  <si>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</si>
  <si>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</si>
  <si>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</si>
  <si>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</si>
  <si>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</si>
  <si>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</si>
  <si>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</si>
  <si>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</si>
  <si>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</si>
  <si>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</si>
  <si>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</si>
  <si>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</si>
  <si>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</si>
  <si>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</si>
  <si>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</si>
  <si>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</si>
  <si>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</si>
  <si>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</si>
  <si>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</si>
  <si>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</si>
  <si>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</si>
  <si>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</si>
  <si>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</si>
  <si>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</si>
  <si>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</si>
  <si>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</si>
  <si>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</si>
  <si>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</si>
  <si>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</si>
  <si>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</si>
  <si>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</si>
  <si>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</si>
  <si>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</si>
  <si>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</si>
  <si>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</si>
  <si>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</si>
  <si>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</si>
  <si>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</si>
  <si>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</si>
  <si>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</si>
  <si>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</si>
  <si>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</si>
  <si>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</si>
  <si>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</si>
  <si>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</si>
  <si>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</si>
  <si>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</si>
  <si>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</si>
  <si>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</si>
  <si>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</si>
  <si>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</si>
  <si>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</si>
  <si>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</si>
  <si>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</si>
  <si>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</si>
  <si>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</si>
  <si>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</si>
  <si>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</si>
  <si>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</si>
  <si>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</si>
  <si>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</si>
  <si>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</si>
  <si>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</si>
  <si>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</si>
  <si>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</si>
  <si>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</si>
  <si>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</si>
  <si>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</si>
  <si>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</si>
  <si>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</si>
  <si>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</si>
  <si>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</si>
  <si>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</si>
  <si>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</si>
  <si>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</si>
  <si>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</si>
  <si>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</si>
  <si>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</si>
  <si>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</si>
  <si>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</si>
  <si>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</si>
  <si>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</si>
  <si>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</si>
  <si>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</si>
  <si>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</si>
  <si>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</si>
  <si>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</si>
  <si>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</si>
  <si>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</si>
  <si>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</si>
  <si>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</si>
  <si>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</si>
  <si>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</si>
  <si>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</si>
  <si>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</si>
  <si>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</si>
  <si>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</si>
  <si>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</si>
  <si>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</si>
  <si>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</si>
  <si>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</si>
  <si>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</si>
  <si>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</si>
  <si>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</si>
  <si>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</si>
  <si>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</si>
  <si>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</si>
  <si>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</si>
  <si>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</si>
  <si>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</si>
  <si>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</si>
  <si>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</si>
  <si>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</si>
  <si>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</si>
  <si>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</si>
  <si>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</si>
  <si>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</si>
  <si>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</si>
  <si>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</si>
  <si>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</si>
  <si>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</si>
  <si>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</si>
  <si>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</si>
  <si>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</si>
  <si>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</si>
  <si>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</si>
  <si>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</si>
  <si>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</si>
  <si>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</si>
  <si>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</si>
  <si>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</si>
  <si>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</si>
  <si>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</si>
  <si>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</si>
  <si>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</si>
  <si>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</si>
  <si>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</si>
  <si>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</si>
  <si>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</si>
  <si>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</si>
  <si>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</si>
  <si>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</si>
  <si>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</si>
  <si>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</si>
  <si>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</si>
  <si>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</si>
  <si>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</si>
  <si>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</si>
  <si>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</si>
  <si>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</si>
  <si>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</si>
  <si>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</si>
  <si>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</si>
  <si>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</si>
  <si>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</si>
  <si>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</si>
  <si>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</si>
  <si>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</si>
  <si>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</si>
  <si>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</si>
  <si>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</si>
  <si>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</si>
  <si>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</si>
  <si>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</si>
  <si>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</si>
  <si>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</si>
  <si>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</si>
  <si>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</si>
  <si>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</si>
  <si>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</si>
  <si>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</si>
  <si>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</si>
  <si>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</si>
  <si>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</si>
  <si>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</si>
  <si>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</si>
  <si>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</si>
  <si>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</si>
  <si>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</si>
  <si>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</si>
  <si>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</si>
  <si>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</si>
  <si>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</si>
  <si>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</si>
  <si>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</si>
  <si>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</si>
  <si>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</si>
  <si>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</si>
  <si>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</si>
  <si>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</si>
  <si>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</si>
  <si>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</si>
  <si>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</si>
  <si>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</si>
  <si>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</si>
  <si>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</si>
  <si>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</si>
  <si>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</si>
  <si>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</si>
  <si>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</si>
  <si>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</si>
  <si>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</si>
  <si>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</si>
  <si>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</si>
  <si>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</si>
  <si>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</si>
  <si>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</si>
  <si>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</si>
  <si>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</si>
  <si>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</si>
  <si>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</si>
  <si>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</si>
  <si>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</si>
  <si>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</si>
  <si>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</si>
  <si>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</si>
  <si>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</si>
  <si>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</si>
  <si>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</si>
  <si>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</si>
  <si>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</si>
  <si>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</si>
  <si>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</si>
  <si>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</si>
  <si>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</si>
  <si>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</si>
  <si>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</si>
  <si>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</si>
  <si>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</si>
  <si>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</si>
  <si>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</si>
  <si>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</si>
  <si>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</si>
  <si>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</si>
  <si>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</si>
  <si>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</si>
  <si>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</si>
  <si>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</si>
  <si>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</si>
  <si>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</si>
  <si>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</si>
  <si>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</si>
  <si>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</si>
  <si>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</si>
  <si>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</si>
  <si>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</si>
  <si>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</si>
  <si>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</si>
  <si>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</si>
  <si>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</si>
  <si>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</si>
  <si>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</si>
  <si>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</si>
  <si>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</si>
  <si>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</si>
  <si>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</si>
  <si>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</si>
  <si>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</si>
  <si>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</si>
  <si>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</si>
  <si>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</si>
  <si>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</si>
  <si>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</si>
  <si>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</si>
  <si>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</si>
  <si>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</si>
  <si>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</si>
  <si>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</si>
  <si>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</si>
  <si>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</si>
  <si>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</si>
  <si>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</si>
  <si>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</si>
  <si>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</si>
  <si>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</si>
  <si>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</si>
  <si>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</si>
  <si>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</si>
  <si>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</si>
  <si>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</si>
  <si>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</si>
  <si>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</si>
  <si>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</si>
  <si>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</si>
  <si>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</si>
  <si>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</si>
  <si>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</si>
  <si>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</si>
  <si>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</si>
  <si>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</si>
  <si>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</si>
  <si>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</si>
  <si>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</si>
  <si>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</si>
  <si>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</si>
  <si>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</si>
  <si>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</si>
  <si>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</si>
  <si>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</si>
  <si>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</si>
  <si>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</si>
  <si>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</si>
  <si>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</si>
  <si>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</si>
  <si>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</si>
  <si>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</si>
  <si>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</si>
  <si>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</si>
  <si>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</si>
  <si>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</si>
  <si>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</si>
  <si>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</si>
  <si>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</si>
  <si>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</si>
  <si>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</si>
  <si>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</si>
  <si>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</si>
  <si>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</si>
  <si>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</si>
  <si>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</si>
  <si>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</si>
  <si>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</si>
  <si>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</si>
  <si>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</si>
  <si>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</si>
  <si>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</si>
  <si>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</si>
  <si>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</si>
  <si>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</si>
  <si>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</si>
  <si>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</si>
  <si>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</si>
  <si>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</si>
  <si>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</si>
  <si>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</si>
  <si>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</si>
  <si>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</si>
  <si>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</si>
  <si>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</si>
  <si>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</si>
  <si>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</si>
  <si>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</si>
  <si>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</si>
  <si>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</si>
  <si>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</si>
  <si>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</si>
  <si>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</si>
  <si>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</si>
  <si>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</si>
  <si>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</si>
  <si>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</si>
  <si>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</si>
  <si>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</si>
  <si>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</si>
  <si>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</si>
  <si>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</si>
  <si>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</si>
  <si>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</si>
  <si>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</si>
  <si>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</si>
  <si>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</si>
  <si>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</si>
  <si>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</si>
  <si>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</si>
  <si>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</si>
  <si>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</si>
  <si>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</si>
  <si>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</si>
  <si>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</si>
  <si>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</si>
  <si>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</si>
  <si>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</si>
  <si>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</si>
  <si>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</si>
  <si>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</si>
  <si>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</si>
  <si>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</si>
  <si>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</si>
  <si>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</si>
  <si>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</si>
  <si>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</si>
  <si>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</si>
  <si>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</si>
  <si>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</si>
  <si>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</si>
  <si>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</si>
  <si>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</si>
  <si>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</si>
  <si>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</si>
  <si>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</si>
  <si>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</si>
  <si>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</si>
  <si>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</si>
  <si>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</si>
  <si>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</si>
  <si>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</si>
  <si>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</si>
  <si>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</si>
  <si>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</si>
  <si>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</si>
  <si>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</si>
  <si>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</si>
  <si>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</si>
  <si>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</si>
  <si>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</si>
  <si>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</si>
  <si>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</si>
  <si>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</si>
  <si>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</si>
  <si>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</si>
  <si>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</si>
  <si>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</si>
  <si>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</si>
  <si>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</si>
  <si>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</si>
  <si>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</si>
  <si>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</si>
  <si>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</si>
  <si>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</si>
  <si>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</si>
  <si>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</si>
  <si>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</si>
  <si>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</si>
  <si>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</si>
  <si>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</si>
  <si>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</si>
  <si>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</si>
  <si>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</si>
  <si>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</si>
  <si>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</si>
  <si>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</si>
  <si>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</si>
  <si>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</si>
  <si>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</si>
  <si>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</si>
  <si>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</si>
  <si>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</si>
  <si>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</si>
  <si>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</si>
  <si>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</si>
  <si>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</si>
  <si>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</si>
  <si>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</si>
  <si>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</si>
  <si>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</si>
  <si>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</si>
  <si>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</si>
  <si>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</si>
  <si>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</si>
  <si>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</si>
  <si>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</si>
  <si>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</si>
  <si>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</si>
  <si>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</si>
  <si>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</si>
  <si>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</si>
  <si>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</si>
  <si>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</si>
  <si>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</si>
  <si>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</si>
  <si>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</si>
  <si>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</si>
  <si>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</si>
  <si>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</si>
  <si>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</si>
  <si>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</si>
  <si>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</si>
  <si>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</si>
  <si>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</si>
  <si>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</si>
  <si>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</si>
  <si>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</si>
  <si>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</si>
  <si>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</si>
  <si>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</si>
  <si>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</si>
  <si>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</si>
  <si>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</si>
  <si>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</si>
  <si>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</si>
  <si>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</si>
  <si>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</si>
  <si>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</si>
  <si>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</si>
  <si>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</si>
  <si>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</si>
  <si>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</si>
  <si>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</si>
  <si>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</si>
  <si>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</si>
  <si>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</si>
  <si>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</si>
  <si>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</si>
  <si>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</si>
  <si>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</si>
  <si>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</si>
  <si>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</si>
  <si>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</si>
  <si>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</si>
  <si>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</si>
  <si>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</si>
  <si>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</si>
  <si>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</si>
  <si>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</si>
  <si>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</si>
  <si>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</si>
  <si>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</si>
  <si>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</si>
  <si>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</si>
  <si>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</si>
  <si>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</si>
  <si>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</si>
  <si>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</si>
  <si>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</si>
  <si>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</si>
  <si>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</si>
  <si>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</si>
  <si>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</si>
  <si>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</si>
  <si>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</si>
  <si>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</si>
  <si>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</si>
  <si>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</si>
  <si>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</si>
  <si>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</si>
  <si>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</si>
  <si>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</si>
  <si>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</si>
  <si>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</si>
  <si>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</si>
  <si>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</si>
  <si>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</si>
  <si>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</si>
  <si>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</si>
  <si>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</si>
  <si>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</si>
  <si>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</si>
  <si>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</si>
  <si>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</si>
  <si>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</si>
  <si>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</si>
  <si>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</si>
  <si>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</si>
  <si>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</si>
  <si>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</si>
  <si>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</si>
  <si>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</si>
  <si>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</si>
  <si>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</si>
  <si>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</si>
  <si>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</si>
  <si>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</si>
  <si>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</si>
  <si>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</si>
  <si>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</si>
  <si>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</si>
  <si>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</si>
  <si>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</si>
  <si>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</si>
  <si>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</si>
  <si>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</si>
  <si>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</si>
  <si>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</si>
  <si>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</si>
  <si>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</si>
  <si>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</si>
  <si>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</si>
  <si>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</si>
  <si>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</si>
  <si>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</si>
  <si>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</si>
  <si>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</si>
  <si>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</si>
  <si>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</si>
  <si>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</si>
  <si>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</si>
  <si>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</si>
  <si>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</si>
  <si>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</si>
  <si>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</si>
  <si>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</si>
  <si>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</si>
  <si>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</si>
  <si>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</si>
  <si>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</si>
  <si>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</si>
  <si>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</si>
  <si>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</si>
  <si>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</si>
  <si>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</si>
  <si>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</si>
  <si>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</si>
  <si>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</si>
  <si>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</si>
  <si>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</si>
  <si>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</si>
  <si>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</si>
  <si>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</si>
  <si>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</si>
  <si>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</si>
  <si>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</si>
  <si>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</si>
  <si>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</si>
  <si>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</si>
  <si>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</si>
  <si>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</si>
  <si>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</si>
  <si>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</si>
  <si>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</si>
  <si>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</si>
  <si>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</si>
  <si>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</si>
  <si>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</si>
  <si>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</si>
  <si>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</si>
  <si>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</si>
  <si>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</si>
  <si>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</si>
  <si>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</si>
  <si>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</si>
  <si>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</si>
  <si>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</si>
  <si>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</si>
  <si>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</si>
  <si>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</si>
  <si>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</si>
  <si>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</si>
  <si>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</si>
  <si>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</si>
  <si>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</si>
  <si>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</si>
  <si>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</si>
  <si>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</si>
  <si>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</si>
  <si>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</si>
  <si>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</si>
  <si>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</si>
  <si>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</si>
  <si>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</si>
  <si>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</si>
  <si>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</si>
  <si>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</si>
  <si>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</si>
  <si>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</si>
  <si>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</si>
  <si>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</si>
  <si>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</si>
  <si>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</si>
  <si>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</si>
  <si>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</si>
  <si>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</si>
  <si>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</si>
  <si>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</si>
  <si>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</si>
  <si>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</si>
  <si>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</si>
  <si>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</si>
  <si>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</si>
  <si>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</si>
  <si>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</si>
  <si>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</si>
  <si>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</si>
  <si>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</si>
  <si>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</si>
  <si>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</si>
  <si>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</si>
  <si>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</si>
  <si>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</si>
  <si>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</si>
  <si>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</si>
  <si>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</si>
  <si>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</si>
  <si>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</si>
  <si>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</si>
  <si>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</si>
  <si>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</si>
  <si>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</si>
  <si>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</si>
  <si>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</si>
  <si>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</si>
  <si>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</si>
  <si>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</si>
  <si>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</si>
  <si>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</si>
  <si>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</si>
  <si>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</si>
  <si>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</si>
  <si>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</si>
  <si>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</si>
  <si>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</si>
  <si>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</si>
  <si>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</si>
  <si>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</si>
  <si>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</si>
  <si>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</si>
  <si>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</si>
  <si>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</si>
  <si>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</si>
  <si>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</si>
  <si>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</si>
  <si>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</si>
  <si>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</si>
  <si>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</si>
  <si>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</si>
  <si>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</si>
  <si>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</si>
  <si>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</si>
  <si>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</si>
  <si>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</si>
  <si>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</si>
  <si>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</si>
  <si>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</si>
  <si>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</si>
  <si>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</si>
  <si>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</si>
  <si>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</si>
  <si>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</si>
  <si>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</si>
  <si>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</si>
  <si>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</si>
  <si>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</si>
  <si>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</si>
  <si>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</si>
  <si>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</si>
  <si>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</si>
  <si>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</si>
  <si>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</si>
  <si>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</si>
  <si>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</si>
  <si>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</si>
  <si>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</si>
  <si>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</si>
  <si>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</si>
  <si>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</si>
  <si>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</si>
  <si>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</si>
  <si>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</si>
  <si>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</si>
  <si>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</si>
  <si>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</si>
  <si>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</si>
  <si>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</si>
  <si>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</si>
  <si>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</si>
  <si>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</si>
  <si>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</si>
  <si>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</si>
  <si>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</si>
  <si>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</si>
  <si>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</si>
  <si>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</si>
  <si>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</si>
  <si>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</si>
  <si>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</si>
  <si>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</si>
  <si>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</si>
  <si>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</si>
  <si>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</si>
  <si>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</si>
  <si>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</si>
  <si>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</si>
  <si>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</si>
  <si>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</si>
  <si>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</si>
  <si>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</si>
  <si>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</si>
  <si>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</si>
  <si>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</si>
  <si>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</si>
  <si>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</si>
  <si>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</si>
  <si>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</si>
  <si>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</si>
  <si>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</si>
  <si>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</si>
  <si>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</si>
  <si>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</si>
  <si>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</si>
  <si>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</si>
  <si>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</si>
  <si>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</si>
  <si>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</si>
  <si>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</si>
  <si>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</si>
  <si>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</si>
  <si>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</si>
  <si>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</si>
  <si>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</si>
  <si>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</si>
  <si>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</si>
  <si>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</si>
  <si>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</si>
  <si>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</si>
  <si>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</si>
  <si>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</si>
  <si>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</si>
  <si>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</si>
  <si>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</si>
  <si>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</si>
  <si>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</si>
  <si>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</si>
  <si>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</si>
  <si>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</si>
  <si>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</si>
  <si>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</si>
  <si>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</si>
  <si>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</si>
  <si>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</si>
  <si>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</si>
  <si>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</si>
  <si>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</si>
  <si>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</si>
  <si>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</si>
  <si>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</si>
  <si>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</si>
  <si>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</si>
  <si>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</si>
  <si>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</si>
  <si>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</si>
  <si>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</si>
  <si>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</si>
  <si>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</si>
  <si>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</si>
  <si>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</si>
  <si>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</si>
  <si>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</si>
  <si>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</si>
  <si>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</si>
  <si>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</si>
  <si>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</si>
  <si>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</si>
  <si>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</si>
  <si>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</si>
  <si>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</si>
  <si>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</si>
  <si>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</si>
  <si>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</si>
  <si>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</si>
  <si>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</si>
  <si>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</si>
  <si>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</si>
  <si>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</si>
  <si>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</si>
  <si>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</si>
  <si>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</si>
  <si>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</si>
  <si>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</si>
  <si>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</si>
  <si>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</si>
  <si>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</si>
  <si>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</si>
  <si>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</si>
  <si>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</si>
  <si>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</si>
  <si>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</si>
  <si>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</si>
  <si>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</si>
  <si>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</si>
  <si>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</si>
  <si>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</si>
  <si>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</si>
  <si>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</si>
  <si>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</si>
  <si>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</si>
  <si>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</si>
  <si>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</si>
  <si>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</si>
  <si>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</si>
  <si>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</si>
  <si>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</si>
  <si>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</si>
  <si>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</si>
  <si>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</si>
  <si>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</si>
  <si>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</si>
  <si>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</si>
  <si>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</si>
  <si>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</si>
  <si>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</si>
  <si>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</si>
  <si>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</si>
  <si>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</si>
  <si>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</si>
  <si>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</si>
  <si>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</si>
  <si>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</si>
  <si>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</si>
  <si>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</si>
  <si>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</si>
  <si>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</si>
  <si>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</si>
  <si>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</si>
  <si>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</si>
  <si>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</si>
  <si>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</si>
  <si>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</si>
  <si>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</si>
  <si>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</si>
  <si>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</si>
  <si>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</si>
  <si>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</si>
  <si>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</si>
  <si>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</si>
  <si>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</si>
  <si>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</si>
  <si>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</si>
  <si>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</si>
  <si>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</si>
  <si>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</si>
  <si>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</si>
  <si>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</si>
  <si>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</si>
  <si>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</si>
  <si>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</si>
  <si>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</si>
  <si>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</si>
  <si>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</si>
  <si>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</si>
  <si>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</si>
  <si>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</si>
  <si>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</si>
  <si>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</si>
  <si>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</si>
  <si>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</si>
  <si>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</si>
  <si>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</si>
  <si>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</si>
  <si>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</si>
  <si>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</si>
  <si>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</si>
  <si>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</si>
  <si>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</si>
  <si>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</si>
  <si>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</si>
  <si>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</si>
  <si>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</si>
  <si>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</si>
  <si>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</si>
  <si>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</si>
  <si>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</si>
  <si>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</si>
  <si>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</si>
  <si>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</si>
  <si>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</si>
  <si>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</si>
  <si>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</si>
  <si>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</si>
  <si>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</si>
  <si>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</si>
  <si>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</si>
  <si>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</si>
  <si>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</si>
  <si>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</si>
  <si>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</si>
  <si>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</si>
  <si>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</si>
  <si>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</si>
  <si>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</si>
  <si>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</si>
  <si>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</si>
  <si>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</si>
  <si>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</si>
  <si>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</si>
  <si>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</si>
  <si>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</si>
  <si>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</si>
  <si>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</si>
  <si>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</si>
  <si>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</si>
  <si>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</si>
  <si>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</si>
  <si>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</si>
  <si>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</si>
  <si>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</si>
  <si>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</si>
  <si>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</si>
  <si>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</si>
  <si>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</si>
  <si>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</si>
  <si>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</si>
  <si>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</si>
  <si>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</si>
  <si>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</si>
  <si>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</si>
  <si>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</si>
  <si>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</si>
  <si>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</si>
  <si>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</si>
  <si>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</si>
  <si>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</si>
  <si>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</si>
  <si>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</si>
  <si>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</si>
  <si>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</si>
  <si>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</si>
  <si>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</si>
  <si>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</si>
  <si>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</si>
  <si>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</si>
  <si>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</si>
  <si>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</si>
  <si>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</si>
  <si>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</si>
  <si>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</si>
  <si>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</si>
  <si>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</si>
  <si>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</si>
  <si>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</si>
  <si>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</si>
  <si>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</si>
  <si>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</si>
  <si>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</si>
  <si>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</si>
  <si>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</si>
  <si>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</si>
  <si>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</si>
  <si>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</si>
  <si>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</si>
  <si>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</si>
  <si>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</si>
  <si>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</si>
  <si>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</si>
  <si>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</si>
  <si>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</si>
  <si>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</si>
  <si>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</si>
  <si>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</si>
  <si>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</si>
  <si>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</si>
  <si>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</si>
  <si>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</si>
  <si>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</si>
  <si>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</si>
  <si>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</si>
  <si>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</si>
  <si>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</si>
  <si>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</si>
  <si>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</si>
  <si>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</si>
  <si>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</si>
  <si>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</si>
  <si>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</si>
  <si>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</si>
  <si>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</si>
  <si>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</si>
  <si>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</si>
  <si>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</si>
  <si>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</si>
  <si>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</si>
  <si>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</si>
  <si>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</si>
  <si>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</si>
  <si>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</si>
  <si>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</si>
  <si>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</si>
  <si>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</si>
  <si>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</si>
  <si>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</si>
  <si>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</si>
  <si>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</si>
  <si>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</si>
  <si>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</si>
  <si>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</si>
  <si>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</si>
  <si>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</si>
  <si>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</si>
  <si>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</si>
  <si>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</si>
  <si>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</si>
  <si>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</si>
  <si>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</si>
  <si>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</si>
  <si>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</si>
  <si>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</si>
  <si>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</si>
  <si>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</si>
  <si>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</si>
  <si>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</si>
  <si>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</si>
  <si>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</si>
  <si>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</si>
  <si>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</si>
  <si>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</si>
  <si>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</si>
  <si>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</si>
  <si>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</si>
  <si>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</si>
  <si>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</si>
  <si>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</si>
  <si>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</si>
  <si>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</si>
  <si>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</si>
  <si>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</si>
  <si>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</si>
  <si>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</si>
  <si>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</si>
  <si>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</si>
  <si>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</si>
  <si>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</si>
  <si>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</si>
  <si>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</si>
  <si>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</si>
  <si>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</si>
  <si>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</si>
  <si>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</si>
  <si>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</si>
  <si>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</si>
  <si>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</si>
  <si>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</si>
  <si>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</si>
  <si>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</si>
  <si>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</si>
  <si>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</si>
  <si>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</si>
  <si>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</si>
  <si>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</si>
  <si>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</si>
  <si>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</si>
  <si>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</si>
  <si>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</si>
  <si>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</si>
  <si>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</si>
  <si>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</si>
  <si>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</si>
  <si>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</si>
  <si>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</si>
  <si>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</si>
  <si>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</si>
  <si>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</si>
  <si>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</si>
  <si>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</si>
  <si>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</si>
  <si>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</si>
  <si>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</si>
  <si>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</si>
  <si>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</si>
  <si>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</si>
  <si>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</si>
  <si>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</si>
  <si>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</si>
  <si>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</si>
  <si>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</si>
  <si>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</si>
  <si>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</si>
  <si>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</si>
  <si>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</si>
  <si>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</si>
  <si>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</si>
  <si>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</si>
  <si>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</si>
  <si>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</si>
  <si>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</si>
  <si>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</si>
  <si>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</si>
  <si>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</si>
  <si>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</si>
  <si>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</si>
  <si>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</si>
  <si>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</si>
  <si>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</si>
  <si>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</si>
  <si>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</si>
  <si>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</si>
  <si>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</si>
  <si>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</si>
  <si>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</si>
  <si>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</si>
  <si>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</si>
  <si>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</si>
  <si>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</si>
  <si>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</si>
  <si>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</si>
  <si>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</si>
  <si>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</si>
  <si>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</si>
  <si>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</si>
  <si>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</si>
  <si>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</si>
  <si>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</si>
  <si>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</si>
  <si>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</si>
  <si>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</si>
  <si>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</si>
  <si>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</si>
  <si>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</si>
  <si>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</si>
  <si>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</si>
  <si>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</si>
  <si>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</si>
  <si>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</si>
  <si>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</si>
  <si>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</si>
  <si>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</si>
  <si>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</si>
  <si>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</si>
  <si>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</si>
  <si>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</si>
  <si>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</si>
  <si>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</si>
  <si>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</si>
  <si>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</si>
  <si>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</si>
  <si>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</si>
  <si>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</si>
  <si>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</si>
  <si>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</si>
  <si>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</si>
  <si>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</si>
  <si>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</si>
  <si>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</si>
  <si>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</si>
  <si>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</si>
  <si>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</si>
  <si>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</si>
  <si>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</si>
  <si>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</si>
  <si>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</si>
  <si>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</si>
  <si>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</si>
  <si>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</si>
  <si>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</si>
  <si>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</si>
  <si>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</si>
  <si>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</si>
  <si>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</si>
  <si>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</si>
  <si>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</si>
  <si>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</si>
  <si>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</si>
  <si>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</si>
  <si>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</si>
  <si>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</si>
  <si>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</si>
  <si>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</si>
  <si>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</si>
  <si>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</si>
  <si>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</si>
  <si>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</si>
  <si>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</si>
  <si>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</si>
  <si>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</si>
  <si>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</si>
  <si>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</si>
  <si>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</si>
  <si>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</si>
  <si>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</si>
  <si>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</si>
  <si>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</si>
  <si>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</si>
  <si>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</si>
  <si>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</si>
  <si>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</si>
  <si>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</si>
  <si>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</si>
  <si>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</si>
  <si>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</si>
  <si>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</si>
  <si>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</si>
  <si>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</si>
  <si>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</si>
  <si>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</si>
  <si>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</si>
  <si>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</si>
  <si>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</si>
  <si>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</si>
  <si>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</si>
  <si>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</si>
  <si>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</si>
  <si>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</si>
  <si>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</si>
  <si>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</si>
  <si>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</si>
  <si>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</si>
  <si>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</si>
  <si>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</si>
  <si>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</si>
  <si>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</si>
  <si>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</si>
  <si>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</si>
  <si>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</si>
  <si>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</si>
  <si>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</si>
  <si>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</si>
  <si>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</si>
  <si>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</si>
  <si>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</si>
  <si>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</si>
  <si>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</si>
  <si>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</si>
  <si>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</si>
  <si>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</si>
  <si>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</si>
  <si>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</si>
  <si>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</si>
  <si>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</si>
  <si>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</si>
  <si>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</si>
  <si>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</si>
  <si>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</si>
  <si>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</si>
  <si>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</si>
  <si>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</si>
  <si>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</si>
  <si>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</si>
  <si>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</si>
  <si>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</si>
  <si>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</si>
  <si>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</si>
  <si>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</si>
  <si>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</si>
  <si>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</si>
  <si>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</si>
  <si>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</si>
  <si>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</si>
  <si>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</si>
  <si>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</si>
  <si>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</si>
  <si>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</si>
  <si>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</si>
  <si>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</si>
  <si>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</si>
  <si>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</si>
  <si>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</si>
  <si>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</si>
  <si>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</si>
  <si>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</si>
  <si>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</si>
  <si>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</si>
  <si>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</si>
  <si>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</si>
  <si>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</si>
  <si>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</si>
  <si>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</si>
  <si>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</si>
  <si>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</si>
  <si>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</si>
  <si>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</si>
  <si>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</si>
  <si>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</si>
  <si>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</si>
  <si>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</si>
  <si>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</si>
  <si>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</si>
  <si>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</si>
  <si>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</si>
  <si>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</si>
  <si>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</si>
  <si>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</si>
  <si>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</si>
  <si>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</si>
  <si>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</si>
  <si>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</si>
  <si>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</si>
  <si>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</si>
  <si>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</si>
  <si>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</si>
  <si>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</si>
  <si>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</si>
  <si>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</si>
  <si>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</si>
  <si>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</si>
  <si>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</si>
  <si>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</si>
  <si>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</si>
  <si>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</si>
  <si>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</si>
  <si>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</si>
  <si>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</si>
  <si>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</si>
  <si>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</si>
  <si>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</si>
  <si>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</si>
  <si>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</si>
  <si>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</si>
  <si>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</si>
  <si>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</si>
  <si>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</si>
  <si>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</si>
  <si>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</si>
  <si>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</si>
  <si>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</si>
  <si>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</si>
  <si>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</si>
  <si>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</si>
  <si>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</si>
  <si>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</si>
  <si>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</si>
  <si>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</si>
  <si>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</si>
  <si>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</si>
  <si>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</si>
  <si>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</si>
  <si>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</si>
  <si>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</si>
  <si>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</si>
  <si>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</si>
  <si>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</si>
  <si>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</si>
  <si>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</si>
  <si>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</si>
  <si>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</si>
  <si>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</si>
  <si>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</si>
  <si>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</si>
  <si>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</si>
  <si>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</si>
  <si>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</si>
  <si>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</si>
  <si>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</si>
  <si>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</si>
  <si>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</si>
  <si>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</si>
  <si>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</si>
  <si>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</si>
  <si>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</si>
  <si>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</si>
  <si>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</si>
  <si>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</si>
  <si>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</si>
  <si>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</si>
  <si>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</si>
  <si>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</si>
  <si>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</si>
  <si>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</si>
  <si>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</si>
  <si>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</si>
  <si>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</si>
  <si>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</si>
  <si>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</si>
  <si>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</si>
  <si>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</si>
  <si>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</si>
  <si>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</si>
  <si>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</si>
  <si>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</si>
  <si>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</si>
  <si>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</si>
  <si>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</si>
  <si>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</si>
  <si>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</si>
  <si>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</si>
  <si>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</si>
  <si>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</si>
  <si>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</si>
  <si>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</si>
  <si>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</si>
  <si>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</si>
  <si>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</si>
  <si>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</si>
  <si>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</si>
  <si>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</si>
  <si>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</si>
  <si>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</si>
  <si>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</si>
  <si>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</si>
  <si>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</si>
  <si>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</si>
  <si>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</si>
  <si>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</si>
  <si>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</si>
  <si>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</si>
  <si>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</si>
  <si>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</si>
  <si>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</si>
  <si>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</si>
  <si>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</si>
  <si>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</si>
  <si>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</si>
  <si>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</si>
  <si>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</si>
  <si>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</si>
  <si>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</si>
  <si>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</si>
  <si>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</si>
  <si>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</si>
  <si>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</si>
  <si>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</si>
  <si>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</si>
  <si>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</si>
  <si>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</si>
  <si>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</si>
  <si>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</si>
  <si>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</si>
  <si>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</si>
  <si>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</si>
  <si>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</si>
  <si>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</si>
  <si>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</si>
  <si>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</si>
  <si>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</si>
  <si>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</si>
  <si>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</si>
  <si>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</si>
  <si>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</si>
  <si>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</si>
  <si>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</si>
  <si>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</si>
  <si>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</si>
  <si>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</si>
  <si>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</si>
  <si>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</si>
  <si>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</si>
  <si>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</si>
  <si>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</si>
  <si>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</si>
  <si>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</si>
  <si>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</si>
  <si>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</si>
  <si>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</si>
  <si>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</si>
  <si>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</si>
  <si>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</si>
  <si>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</si>
  <si>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</si>
  <si>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</si>
  <si>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</si>
  <si>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</si>
  <si>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</si>
  <si>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</si>
  <si>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</si>
  <si>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</si>
  <si>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</si>
  <si>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</si>
  <si>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</si>
  <si>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</si>
  <si>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</si>
  <si>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</si>
  <si>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</si>
  <si>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</si>
  <si>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</si>
  <si>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</si>
  <si>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</si>
  <si>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</si>
  <si>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</si>
  <si>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</si>
  <si>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</si>
  <si>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</si>
  <si>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</si>
  <si>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</si>
  <si>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</si>
  <si>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</si>
  <si>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</si>
  <si>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</si>
  <si>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</si>
  <si>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</si>
  <si>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</si>
  <si>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</si>
  <si>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</si>
  <si>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</si>
  <si>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</si>
  <si>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</si>
  <si>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</si>
  <si>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</si>
  <si>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</si>
  <si>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</si>
  <si>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</si>
  <si>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</si>
  <si>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</si>
  <si>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</si>
  <si>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</si>
  <si>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</si>
  <si>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</si>
  <si>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</si>
  <si>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</si>
  <si>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</si>
  <si>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</si>
  <si>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</si>
  <si>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</si>
  <si>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</si>
  <si>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</si>
  <si>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</si>
  <si>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</si>
  <si>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</si>
  <si>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</si>
  <si>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</si>
  <si>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</si>
  <si>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</si>
  <si>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</si>
  <si>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</si>
  <si>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</si>
  <si>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</si>
  <si>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</si>
  <si>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</si>
  <si>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</si>
  <si>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</si>
  <si>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</si>
  <si>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</si>
  <si>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</si>
  <si>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</si>
  <si>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</si>
  <si>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</si>
  <si>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</si>
  <si>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</si>
  <si>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</si>
  <si>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</si>
  <si>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</si>
  <si>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</si>
  <si>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</si>
  <si>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</si>
  <si>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</si>
  <si>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</si>
  <si>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</si>
  <si>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</si>
  <si>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</si>
  <si>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</si>
  <si>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</si>
  <si>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</si>
  <si>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</si>
  <si>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</si>
  <si>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</si>
  <si>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</si>
  <si>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</si>
  <si>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</si>
  <si>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</si>
  <si>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</si>
  <si>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</si>
  <si>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</si>
  <si>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</si>
  <si>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</si>
  <si>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</si>
  <si>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</si>
  <si>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</si>
  <si>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</si>
  <si>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</si>
  <si>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</si>
  <si>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</si>
  <si>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</si>
  <si>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</si>
  <si>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</si>
  <si>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</si>
  <si>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</si>
  <si>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</si>
  <si>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</si>
  <si>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</si>
  <si>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</si>
  <si>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</si>
  <si>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</si>
  <si>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</si>
  <si>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</si>
  <si>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</si>
  <si>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</si>
  <si>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</si>
  <si>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</si>
  <si>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</si>
  <si>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</si>
  <si>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</si>
  <si>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</si>
  <si>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</si>
  <si>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</si>
  <si>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</si>
  <si>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</si>
  <si>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</si>
  <si>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</si>
  <si>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</si>
  <si>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</si>
  <si>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</si>
  <si>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</si>
  <si>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</si>
  <si>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</si>
  <si>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</si>
  <si>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</si>
  <si>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</si>
  <si>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</si>
  <si>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</si>
  <si>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</si>
  <si>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</si>
  <si>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</si>
  <si>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</si>
  <si>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</si>
  <si>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</si>
  <si>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</si>
  <si>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</si>
  <si>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</si>
  <si>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</si>
  <si>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</si>
  <si>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</si>
  <si>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</si>
  <si>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</si>
  <si>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</si>
  <si>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</si>
  <si>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</si>
  <si>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</si>
  <si>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</si>
  <si>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</si>
  <si>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</si>
  <si>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</si>
  <si>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</si>
  <si>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</si>
  <si>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</si>
  <si>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</si>
  <si>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</si>
  <si>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</si>
  <si>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</si>
  <si>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</si>
  <si>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</si>
  <si>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</si>
  <si>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</si>
  <si>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</si>
  <si>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</si>
  <si>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</si>
  <si>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</si>
  <si>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</si>
  <si>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</si>
  <si>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</si>
  <si>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</si>
  <si>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</si>
  <si>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</si>
  <si>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</si>
  <si>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</si>
  <si>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</si>
  <si>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</si>
  <si>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</si>
  <si>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</si>
  <si>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</si>
  <si>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</si>
  <si>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</si>
  <si>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</si>
  <si>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</si>
  <si>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</si>
  <si>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</si>
  <si>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</si>
  <si>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</si>
  <si>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</si>
  <si>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</si>
  <si>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</si>
  <si>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</si>
  <si>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</si>
  <si>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</si>
  <si>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</si>
  <si>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</si>
  <si>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</si>
  <si>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</si>
  <si>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</si>
  <si>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</si>
  <si>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</si>
  <si>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</si>
  <si>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</si>
  <si>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</si>
  <si>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</si>
  <si>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</si>
  <si>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</si>
  <si>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</si>
  <si>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</si>
  <si>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</si>
  <si>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</si>
  <si>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</si>
  <si>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</si>
  <si>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</si>
  <si>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</si>
  <si>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</si>
  <si>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</si>
  <si>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</si>
  <si>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</si>
  <si>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</si>
  <si>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</si>
  <si>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</si>
  <si>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</si>
  <si>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</si>
  <si>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</si>
  <si>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</si>
  <si>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</si>
  <si>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</si>
  <si>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</si>
  <si>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</si>
  <si>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</si>
  <si>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</si>
  <si>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</si>
  <si>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</si>
  <si>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</si>
  <si>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</si>
  <si>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</si>
  <si>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</si>
  <si>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</si>
  <si>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</si>
  <si>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</si>
  <si>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</si>
  <si>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</si>
  <si>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</si>
  <si>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</si>
  <si>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</si>
  <si>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</si>
  <si>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</si>
  <si>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</si>
  <si>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</si>
  <si>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</si>
  <si>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</si>
  <si>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</si>
  <si>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</si>
  <si>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</si>
  <si>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</si>
  <si>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</si>
  <si>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</si>
  <si>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</si>
  <si>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</si>
  <si>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</si>
  <si>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</si>
  <si>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</si>
  <si>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</si>
  <si>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</si>
  <si>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</si>
  <si>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</si>
  <si>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</si>
  <si>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</si>
  <si>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</si>
  <si>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</si>
  <si>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</si>
  <si>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</si>
  <si>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</si>
  <si>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</si>
  <si>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</si>
  <si>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</si>
  <si>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</si>
  <si>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</si>
  <si>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</si>
  <si>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</si>
  <si>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</si>
  <si>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</si>
  <si>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</si>
  <si>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</si>
  <si>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</si>
  <si>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</si>
  <si>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</si>
  <si>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</si>
  <si>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</si>
  <si>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</si>
  <si>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</si>
  <si>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</si>
  <si>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</si>
  <si>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</si>
  <si>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</si>
  <si>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</si>
  <si>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</si>
  <si>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</si>
  <si>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</si>
  <si>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</si>
  <si>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</si>
  <si>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</si>
  <si>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</si>
  <si>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</si>
  <si>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</si>
  <si>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</si>
  <si>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</si>
  <si>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</si>
  <si>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</si>
  <si>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</si>
  <si>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</si>
  <si>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</si>
  <si>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</si>
  <si>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</si>
  <si>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</si>
  <si>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</si>
  <si>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</si>
  <si>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</si>
  <si>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</si>
  <si>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</si>
  <si>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</si>
  <si>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</si>
  <si>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</si>
  <si>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</si>
  <si>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</si>
  <si>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</si>
  <si>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</si>
  <si>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</si>
  <si>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</si>
  <si>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</si>
  <si>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</si>
  <si>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</si>
  <si>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</si>
  <si>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</si>
  <si>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</si>
  <si>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</si>
  <si>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</si>
  <si>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</si>
  <si>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</si>
  <si>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</si>
  <si>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</si>
  <si>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</si>
  <si>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</si>
  <si>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</si>
  <si>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</si>
  <si>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</si>
  <si>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</si>
  <si>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</si>
  <si>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</si>
  <si>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</si>
  <si>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</si>
  <si>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</si>
  <si>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</si>
  <si>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</si>
  <si>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</si>
  <si>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</si>
  <si>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</si>
  <si>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</si>
  <si>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</si>
  <si>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</si>
  <si>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</si>
  <si>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</si>
  <si>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</si>
  <si>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</si>
  <si>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</si>
  <si>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</si>
  <si>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</si>
  <si>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</si>
  <si>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</si>
  <si>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</si>
  <si>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</si>
  <si>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</si>
  <si>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</si>
  <si>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</si>
  <si>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</si>
  <si>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</si>
  <si>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</si>
  <si>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</si>
  <si>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</si>
  <si>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</si>
  <si>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</si>
  <si>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</si>
  <si>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</si>
  <si>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</si>
  <si>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</si>
  <si>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</si>
  <si>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</si>
  <si>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</si>
  <si>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</si>
  <si>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</si>
  <si>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</si>
  <si>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</si>
  <si>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</si>
  <si>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</si>
  <si>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</si>
  <si>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</si>
  <si>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</si>
  <si>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</si>
  <si>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</si>
  <si>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</si>
  <si>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</si>
  <si>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</si>
  <si>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</si>
  <si>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</si>
  <si>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</si>
  <si>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</si>
  <si>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</si>
  <si>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</si>
  <si>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</si>
  <si>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</si>
  <si>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</si>
  <si>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</si>
  <si>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</si>
  <si>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</si>
  <si>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</si>
  <si>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</si>
  <si>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</si>
  <si>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</si>
  <si>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</si>
  <si>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</si>
  <si>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</si>
  <si>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</si>
  <si>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</si>
  <si>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</si>
  <si>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</si>
  <si>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</si>
  <si>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</si>
  <si>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</si>
  <si>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</si>
  <si>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</si>
  <si>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</si>
  <si>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</si>
  <si>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</si>
  <si>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</si>
  <si>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</si>
  <si>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</si>
  <si>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</si>
  <si>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</si>
  <si>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</si>
  <si>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</si>
  <si>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</si>
  <si>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</si>
  <si>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</si>
  <si>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</si>
  <si>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</si>
  <si>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</si>
  <si>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</si>
  <si>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</si>
  <si>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</si>
  <si>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</si>
  <si>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</si>
  <si>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</si>
  <si>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</si>
  <si>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</si>
  <si>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</si>
  <si>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</si>
  <si>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</si>
  <si>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</si>
  <si>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</si>
  <si>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</si>
  <si>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</si>
  <si>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</si>
  <si>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</si>
  <si>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</si>
  <si>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</si>
  <si>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</si>
  <si>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</si>
  <si>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</si>
  <si>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</si>
  <si>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</si>
  <si>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</si>
  <si>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</si>
  <si>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</si>
  <si>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</si>
  <si>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</si>
  <si>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</si>
  <si>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</si>
  <si>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</si>
  <si>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</si>
  <si>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</si>
  <si>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</si>
  <si>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</si>
  <si>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</si>
  <si>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</si>
  <si>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</si>
  <si>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</si>
  <si>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</si>
  <si>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</si>
  <si>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</si>
  <si>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</si>
  <si>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</si>
  <si>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</si>
  <si>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</si>
  <si>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</si>
  <si>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</si>
  <si>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</si>
  <si>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</si>
  <si>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</si>
  <si>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</si>
  <si>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</si>
  <si>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</si>
  <si>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</si>
  <si>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</si>
  <si>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</si>
  <si>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</si>
  <si>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</si>
  <si>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</si>
  <si>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</si>
  <si>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</si>
  <si>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</si>
  <si>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</si>
  <si>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</si>
  <si>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</si>
  <si>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</si>
  <si>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</si>
  <si>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</si>
  <si>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</si>
  <si>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</si>
  <si>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</si>
  <si>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</si>
  <si>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</si>
  <si>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</si>
  <si>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</si>
  <si>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</si>
  <si>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</si>
  <si>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</si>
  <si>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</si>
  <si>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</si>
  <si>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</si>
  <si>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</si>
  <si>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</si>
  <si>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</si>
  <si>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</si>
  <si>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</si>
  <si>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</si>
  <si>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</si>
  <si>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</si>
  <si>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</si>
  <si>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</si>
  <si>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</si>
  <si>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</si>
  <si>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</si>
  <si>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</si>
  <si>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</si>
  <si>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</si>
  <si>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</si>
  <si>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</si>
  <si>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</si>
  <si>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</si>
  <si>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</si>
  <si>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</si>
  <si>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</si>
  <si>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</si>
  <si>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</si>
  <si>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</si>
  <si>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</si>
  <si>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</si>
  <si>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</si>
  <si>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</si>
  <si>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</si>
  <si>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</si>
  <si>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</si>
  <si>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</si>
  <si>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</si>
  <si>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</si>
  <si>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</si>
  <si>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</si>
  <si>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</si>
  <si>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</si>
  <si>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</si>
  <si>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</si>
  <si>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</si>
  <si>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</si>
  <si>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</si>
  <si>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</si>
  <si>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</si>
  <si>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</si>
  <si>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</si>
  <si>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</si>
  <si>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</si>
  <si>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</si>
  <si>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</si>
  <si>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</si>
  <si>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</si>
  <si>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</si>
  <si>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</si>
  <si>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</si>
  <si>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</si>
  <si>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</si>
  <si>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</si>
  <si>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</si>
  <si>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</si>
  <si>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</si>
  <si>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</si>
  <si>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</si>
  <si>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</si>
  <si>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</si>
  <si>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</si>
  <si>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</si>
  <si>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</si>
  <si>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</si>
  <si>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</si>
  <si>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</si>
  <si>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</si>
  <si>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</si>
  <si>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</si>
  <si>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</si>
  <si>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</si>
  <si>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</si>
  <si>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</si>
  <si>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</si>
  <si>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</si>
  <si>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</si>
  <si>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</si>
  <si>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</si>
  <si>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</si>
  <si>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</si>
  <si>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</si>
  <si>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</si>
  <si>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</si>
  <si>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</si>
  <si>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</si>
  <si>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</si>
  <si>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</si>
  <si>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</si>
  <si>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</si>
  <si>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</si>
  <si>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</si>
  <si>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</si>
  <si>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</si>
  <si>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</si>
  <si>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</si>
  <si>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</si>
  <si>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</si>
  <si>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</si>
  <si>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</si>
  <si>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</si>
  <si>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</si>
  <si>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</si>
  <si>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</si>
  <si>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</si>
  <si>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</si>
  <si>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</si>
  <si>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</si>
  <si>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</si>
  <si>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</si>
  <si>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</si>
  <si>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</si>
  <si>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</si>
  <si>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</si>
  <si>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</si>
  <si>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</si>
  <si>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</si>
  <si>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</si>
  <si>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</si>
  <si>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</si>
  <si>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</si>
  <si>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</si>
  <si>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</si>
  <si>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</si>
  <si>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</si>
  <si>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</si>
  <si>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</si>
  <si>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</si>
  <si>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</si>
  <si>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</si>
  <si>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</si>
  <si>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</si>
  <si>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</si>
  <si>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</si>
  <si>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</si>
  <si>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</si>
  <si>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</si>
  <si>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</si>
  <si>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</si>
  <si>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</si>
  <si>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</si>
  <si>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</si>
  <si>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</si>
  <si>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</si>
  <si>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</si>
  <si>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</si>
  <si>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</si>
  <si>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</si>
  <si>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</si>
  <si>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</si>
  <si>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</si>
  <si>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</si>
  <si>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</si>
  <si>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</si>
  <si>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</si>
  <si>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</si>
  <si>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</si>
  <si>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</si>
  <si>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</si>
  <si>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</si>
  <si>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</si>
  <si>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</si>
  <si>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</si>
  <si>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</si>
  <si>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</si>
  <si>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</si>
  <si>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</si>
  <si>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</si>
  <si>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</si>
  <si>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</si>
  <si>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</si>
  <si>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</si>
  <si>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</si>
  <si>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</si>
  <si>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</si>
  <si>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</si>
  <si>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</si>
  <si>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</si>
  <si>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</si>
  <si>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</si>
  <si>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</si>
  <si>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</si>
  <si>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</si>
  <si>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</si>
  <si>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</si>
  <si>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</si>
  <si>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</si>
  <si>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</si>
  <si>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</si>
  <si>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</si>
  <si>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</si>
  <si>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</si>
  <si>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</si>
  <si>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</si>
  <si>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</si>
  <si>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</si>
  <si>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</si>
  <si>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</si>
  <si>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</si>
  <si>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</si>
  <si>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</si>
  <si>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</si>
  <si>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</si>
  <si>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</si>
  <si>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</si>
  <si>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</si>
  <si>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</si>
  <si>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</si>
  <si>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</si>
  <si>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</si>
  <si>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</si>
  <si>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</si>
  <si>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</si>
  <si>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</si>
  <si>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</si>
  <si>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</si>
  <si>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</si>
  <si>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</si>
  <si>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</si>
  <si>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</si>
  <si>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</si>
  <si>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</si>
  <si>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</si>
  <si>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</si>
  <si>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</si>
  <si>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</si>
  <si>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</si>
  <si>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</si>
  <si>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</si>
  <si>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</si>
  <si>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</si>
  <si>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</si>
  <si>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</si>
  <si>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</si>
  <si>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</si>
  <si>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</si>
  <si>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</si>
  <si>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</si>
  <si>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</si>
  <si>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</si>
  <si>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</si>
  <si>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</si>
  <si>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</si>
  <si>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</si>
  <si>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</si>
  <si>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</si>
  <si>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</si>
  <si>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</si>
  <si>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</si>
  <si>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</si>
  <si>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</si>
  <si>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</si>
  <si>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</si>
  <si>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</si>
  <si>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</si>
  <si>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</si>
  <si>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</si>
  <si>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</si>
  <si>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</si>
  <si>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</si>
  <si>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</si>
  <si>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</si>
  <si>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</si>
  <si>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</si>
  <si>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</si>
  <si>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</si>
  <si>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</si>
  <si>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</si>
  <si>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</si>
  <si>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</si>
  <si>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</si>
  <si>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</si>
  <si>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</si>
  <si>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</si>
  <si>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</si>
  <si>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</si>
  <si>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</si>
  <si>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</si>
  <si>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</si>
  <si>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</si>
  <si>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</si>
  <si>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</si>
  <si>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</si>
  <si>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</si>
  <si>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</si>
  <si>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</si>
  <si>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</si>
  <si>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</si>
  <si>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</si>
  <si>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</si>
  <si>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</si>
  <si>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</si>
  <si>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</si>
  <si>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</si>
  <si>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</si>
  <si>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</si>
  <si>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</si>
  <si>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</si>
  <si>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</si>
  <si>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</si>
  <si>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</si>
  <si>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</si>
  <si>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</si>
  <si>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</si>
  <si>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</si>
  <si>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</si>
  <si>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</si>
  <si>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</si>
  <si>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</si>
  <si>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</si>
  <si>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</si>
  <si>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</si>
  <si>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</si>
  <si>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</si>
  <si>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</si>
  <si>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</si>
  <si>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</si>
  <si>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</si>
  <si>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</si>
  <si>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</si>
  <si>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</si>
  <si>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</si>
  <si>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</si>
  <si>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</si>
  <si>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</si>
  <si>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</si>
  <si>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</si>
  <si>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</si>
  <si>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</si>
  <si>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</si>
  <si>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</si>
  <si>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</si>
  <si>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</si>
  <si>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</si>
  <si>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</si>
  <si>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</si>
  <si>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</si>
  <si>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</si>
  <si>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</si>
  <si>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</si>
  <si>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</si>
  <si>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</si>
  <si>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</si>
  <si>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</si>
  <si>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</si>
  <si>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</si>
  <si>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</si>
  <si>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</si>
  <si>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</si>
  <si>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</si>
  <si>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</si>
  <si>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</si>
  <si>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</si>
  <si>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</si>
  <si>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</si>
  <si>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</si>
  <si>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</si>
  <si>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</si>
  <si>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</si>
  <si>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</si>
  <si>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</si>
  <si>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</si>
  <si>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</si>
  <si>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</si>
  <si>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</si>
  <si>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</si>
  <si>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</si>
  <si>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</si>
  <si>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</si>
  <si>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</si>
  <si>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</si>
  <si>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</si>
  <si>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</si>
  <si>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</si>
  <si>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</si>
  <si>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</si>
  <si>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</si>
  <si>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</si>
  <si>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</si>
  <si>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</si>
  <si>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</si>
  <si>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</si>
  <si>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</si>
  <si>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</si>
  <si>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</si>
  <si>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</si>
  <si>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</si>
  <si>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</si>
  <si>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</si>
  <si>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</si>
  <si>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</si>
  <si>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</si>
  <si>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</si>
  <si>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</si>
  <si>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</si>
  <si>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</si>
  <si>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</si>
  <si>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</si>
  <si>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</si>
  <si>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</si>
  <si>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</si>
  <si>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</si>
  <si>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</si>
  <si>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</si>
  <si>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</si>
  <si>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</si>
  <si>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</si>
  <si>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</si>
  <si>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</si>
  <si>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</si>
  <si>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</si>
  <si>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</si>
  <si>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</si>
  <si>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</si>
  <si>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</si>
  <si>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</si>
  <si>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</si>
  <si>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</si>
  <si>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</si>
  <si>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</si>
  <si>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</si>
  <si>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</si>
  <si>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</si>
  <si>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</si>
  <si>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</si>
  <si>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</si>
  <si>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</si>
  <si>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</si>
  <si>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</si>
  <si>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</si>
  <si>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</si>
  <si>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</si>
  <si>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</si>
  <si>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</si>
  <si>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</si>
  <si>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</si>
  <si>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</si>
  <si>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</si>
  <si>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</si>
  <si>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</si>
  <si>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</si>
  <si>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</si>
  <si>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</si>
  <si>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</si>
  <si>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</si>
  <si>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</si>
  <si>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</si>
  <si>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</si>
  <si>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</si>
  <si>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</si>
  <si>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</si>
  <si>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</si>
  <si>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</si>
  <si>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</si>
  <si>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</si>
  <si>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</si>
  <si>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</si>
  <si>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</si>
  <si>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</si>
  <si>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</si>
  <si>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</si>
  <si>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</si>
  <si>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</si>
  <si>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</si>
  <si>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</si>
  <si>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</si>
  <si>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</si>
  <si>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</si>
  <si>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</si>
  <si>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</si>
  <si>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</si>
  <si>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</si>
  <si>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</si>
  <si>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</si>
  <si>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</si>
  <si>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</si>
  <si>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</si>
  <si>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</si>
  <si>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</si>
  <si>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</si>
  <si>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</si>
  <si>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</si>
  <si>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</si>
  <si>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</si>
  <si>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</si>
  <si>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</si>
  <si>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</si>
  <si>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</si>
  <si>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</si>
  <si>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</si>
  <si>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</si>
  <si>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</si>
  <si>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</si>
  <si>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</si>
  <si>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</si>
  <si>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</si>
  <si>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</si>
  <si>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</si>
  <si>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</si>
  <si>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</si>
  <si>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</si>
  <si>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</si>
  <si>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</si>
  <si>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</si>
  <si>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</si>
  <si>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</si>
  <si>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</si>
  <si>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</si>
  <si>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</si>
  <si>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</si>
  <si>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</si>
  <si>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</si>
  <si>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</si>
  <si>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</si>
  <si>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</si>
  <si>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</si>
  <si>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</si>
  <si>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</si>
  <si>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</si>
  <si>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</si>
  <si>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</si>
  <si>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</si>
  <si>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</si>
  <si>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</si>
  <si>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</si>
  <si>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</si>
  <si>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</si>
  <si>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</si>
  <si>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</si>
  <si>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</si>
  <si>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</si>
  <si>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</si>
  <si>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</si>
  <si>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</si>
  <si>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</si>
  <si>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</si>
  <si>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</si>
  <si>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</si>
  <si>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</si>
  <si>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</si>
  <si>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</si>
  <si>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</si>
  <si>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</si>
  <si>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</si>
  <si>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</si>
  <si>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</si>
  <si>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</si>
  <si>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</si>
  <si>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</si>
  <si>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</si>
  <si>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</si>
  <si>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</si>
  <si>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</si>
  <si>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</si>
  <si>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</si>
  <si>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</si>
  <si>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</si>
  <si>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</si>
  <si>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</si>
  <si>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</si>
  <si>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</si>
  <si>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</si>
  <si>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</si>
  <si>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</si>
  <si>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</si>
  <si>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</si>
  <si>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</si>
  <si>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</si>
  <si>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</si>
  <si>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</si>
  <si>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</si>
  <si>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</si>
  <si>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</si>
  <si>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</si>
  <si>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</si>
  <si>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</si>
  <si>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</si>
  <si>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</si>
  <si>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</si>
  <si>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</si>
  <si>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</si>
  <si>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</si>
  <si>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</si>
  <si>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</si>
  <si>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</si>
  <si>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</si>
  <si>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</si>
  <si>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</si>
  <si>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</si>
  <si>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</si>
  <si>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</si>
  <si>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</si>
  <si>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</si>
  <si>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</si>
  <si>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</si>
  <si>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</si>
  <si>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</si>
  <si>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</si>
  <si>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</si>
  <si>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</si>
  <si>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</si>
  <si>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</si>
  <si>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</si>
  <si>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</si>
  <si>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</si>
  <si>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</si>
  <si>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</si>
  <si>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</si>
  <si>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</si>
  <si>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</si>
  <si>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</si>
  <si>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</si>
  <si>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</si>
  <si>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</si>
  <si>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</si>
  <si>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</si>
  <si>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</si>
  <si>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</si>
  <si>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</si>
  <si>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</si>
  <si>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</si>
  <si>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</si>
  <si>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</si>
  <si>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</si>
  <si>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</si>
  <si>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</si>
  <si>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</si>
  <si>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</si>
  <si>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</si>
  <si>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</si>
  <si>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</si>
  <si>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</si>
  <si>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</si>
  <si>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</si>
  <si>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</si>
  <si>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</si>
  <si>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</si>
  <si>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</si>
  <si>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</si>
  <si>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</si>
  <si>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</si>
  <si>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</si>
  <si>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</si>
  <si>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</si>
  <si>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</si>
  <si>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</si>
  <si>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</si>
  <si>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</si>
  <si>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</si>
  <si>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</si>
  <si>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</si>
  <si>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</si>
  <si>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</si>
  <si>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</si>
  <si>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</si>
  <si>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</si>
  <si>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</si>
  <si>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</si>
  <si>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</si>
  <si>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</si>
  <si>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</si>
  <si>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</si>
  <si>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</si>
  <si>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</si>
  <si>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</si>
  <si>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</si>
  <si>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</si>
  <si>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</si>
  <si>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</si>
  <si>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</si>
  <si>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</si>
  <si>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</si>
  <si>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</si>
  <si>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</si>
  <si>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</si>
  <si>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</si>
  <si>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</si>
  <si>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</si>
  <si>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</si>
  <si>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</si>
  <si>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</si>
  <si>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</si>
  <si>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</si>
  <si>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</si>
  <si>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</si>
  <si>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</si>
  <si>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</si>
  <si>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</si>
  <si>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</si>
  <si>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</si>
  <si>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</si>
  <si>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</si>
  <si>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</si>
  <si>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</si>
  <si>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</si>
  <si>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</si>
  <si>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</si>
  <si>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</si>
  <si>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</si>
  <si>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</si>
  <si>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</si>
  <si>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</si>
  <si>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</si>
  <si>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</si>
  <si>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</si>
  <si>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</si>
  <si>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</si>
  <si>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</si>
  <si>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</si>
  <si>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</si>
  <si>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</si>
  <si>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</si>
  <si>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</si>
  <si>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</si>
  <si>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</si>
  <si>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</si>
  <si>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</si>
  <si>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</si>
  <si>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</si>
  <si>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</si>
  <si>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</si>
  <si>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</si>
  <si>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</si>
  <si>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</si>
  <si>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</si>
  <si>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</si>
  <si>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</si>
  <si>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</si>
  <si>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</si>
  <si>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</si>
  <si>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</si>
  <si>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</si>
  <si>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</si>
  <si>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</si>
  <si>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</si>
  <si>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</si>
  <si>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</si>
  <si>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</si>
  <si>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</si>
  <si>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</si>
  <si>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</si>
  <si>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</si>
  <si>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</si>
  <si>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</si>
  <si>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</si>
  <si>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</si>
  <si>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</si>
  <si>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</si>
  <si>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</si>
  <si>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</si>
  <si>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</si>
  <si>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</si>
  <si>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</si>
  <si>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</si>
  <si>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</si>
  <si>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</si>
  <si>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</si>
  <si>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</si>
  <si>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</si>
  <si>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</si>
  <si>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</si>
  <si>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</si>
  <si>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</si>
  <si>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</si>
  <si>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</si>
  <si>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</si>
  <si>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</si>
  <si>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</si>
  <si>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</si>
  <si>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</si>
  <si>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</si>
  <si>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</si>
  <si>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</si>
  <si>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</si>
  <si>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</si>
  <si>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</si>
  <si>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</si>
  <si>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</si>
  <si>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</si>
  <si>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</si>
  <si>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</si>
  <si>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</si>
  <si>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</si>
  <si>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</si>
  <si>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</si>
  <si>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</si>
  <si>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</si>
  <si>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</si>
  <si>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</si>
  <si>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</si>
  <si>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</si>
  <si>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</si>
  <si>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</si>
  <si>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</si>
  <si>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</si>
  <si>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</si>
  <si>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</si>
  <si>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</si>
  <si>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</si>
  <si>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</si>
  <si>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</si>
  <si>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</si>
  <si>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</si>
  <si>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</si>
  <si>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</si>
  <si>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</si>
  <si>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</si>
  <si>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</si>
  <si>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</si>
  <si>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</si>
  <si>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</si>
  <si>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</si>
  <si>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</si>
  <si>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</si>
  <si>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</si>
  <si>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</si>
  <si>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</si>
  <si>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</si>
  <si>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</si>
  <si>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</si>
  <si>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</si>
  <si>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</si>
  <si>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</si>
  <si>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</si>
  <si>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</si>
  <si>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</si>
  <si>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</si>
  <si>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</si>
  <si>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</si>
  <si>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</si>
  <si>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</si>
  <si>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</si>
  <si>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</si>
  <si>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</si>
  <si>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</si>
  <si>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</si>
  <si>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</si>
  <si>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</si>
  <si>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</si>
  <si>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</si>
  <si>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</si>
  <si>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</si>
  <si>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</si>
  <si>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</si>
  <si>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</si>
  <si>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</si>
  <si>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</si>
  <si>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</si>
  <si>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</si>
  <si>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</si>
  <si>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</si>
  <si>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</si>
  <si>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</si>
  <si>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</si>
  <si>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</si>
  <si>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</si>
  <si>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</si>
  <si>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</si>
  <si>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</si>
  <si>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</si>
  <si>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</si>
  <si>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</si>
  <si>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</si>
  <si>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</si>
  <si>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</si>
  <si>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</si>
  <si>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</si>
  <si>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</si>
  <si>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</si>
  <si>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</si>
  <si>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</si>
  <si>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</si>
  <si>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</si>
  <si>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</si>
  <si>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</si>
  <si>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</si>
  <si>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</si>
  <si>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</si>
  <si>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</si>
  <si>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</si>
  <si>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</si>
  <si>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</si>
  <si>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</si>
  <si>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</si>
  <si>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</si>
  <si>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</si>
  <si>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</si>
  <si>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</si>
  <si>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</si>
  <si>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</si>
  <si>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</si>
  <si>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</si>
  <si>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</si>
  <si>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</si>
  <si>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</si>
  <si>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</si>
  <si>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</si>
  <si>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</si>
  <si>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</si>
  <si>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</si>
  <si>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</si>
  <si>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</si>
  <si>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</si>
  <si>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</si>
  <si>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</si>
  <si>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</si>
  <si>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</si>
  <si>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</si>
  <si>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</si>
  <si>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</si>
  <si>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</si>
  <si>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</si>
  <si>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</si>
  <si>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</si>
  <si>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</si>
  <si>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</si>
  <si>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</si>
  <si>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</si>
  <si>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</si>
  <si>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</si>
  <si>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</si>
  <si>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</si>
  <si>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</si>
  <si>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</si>
  <si>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</si>
  <si>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</si>
  <si>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</si>
  <si>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</si>
  <si>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</si>
  <si>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</si>
  <si>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</si>
  <si>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</si>
  <si>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</si>
  <si>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</si>
  <si>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</si>
  <si>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</si>
  <si>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</si>
  <si>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</si>
  <si>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</si>
  <si>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</si>
  <si>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</si>
  <si>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</si>
  <si>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</si>
  <si>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</si>
  <si>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</si>
  <si>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</si>
  <si>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</si>
  <si>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</si>
  <si>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</si>
  <si>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</si>
  <si>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</si>
  <si>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</si>
  <si>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</si>
  <si>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</si>
  <si>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</si>
  <si>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</si>
  <si>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</si>
  <si>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</si>
  <si>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</si>
  <si>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</si>
  <si>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</si>
  <si>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</si>
  <si>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</si>
  <si>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</si>
  <si>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</si>
  <si>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</si>
  <si>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</si>
  <si>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</si>
  <si>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</si>
  <si>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</si>
  <si>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</si>
  <si>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</si>
  <si>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</si>
  <si>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</si>
  <si>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</si>
  <si>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</si>
  <si>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</si>
  <si>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</si>
  <si>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</si>
  <si>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</si>
  <si>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</si>
  <si>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</si>
  <si>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</si>
  <si>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</si>
  <si>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</si>
  <si>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</si>
  <si>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</si>
  <si>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</si>
  <si>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</si>
  <si>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</si>
  <si>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</si>
  <si>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</si>
  <si>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</si>
  <si>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</si>
  <si>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</si>
  <si>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</si>
  <si>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</si>
  <si>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</si>
  <si>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</si>
  <si>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</si>
  <si>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</si>
  <si>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</si>
  <si>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</si>
  <si>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</si>
  <si>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</si>
  <si>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</si>
  <si>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</si>
  <si>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</si>
  <si>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</si>
  <si>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</si>
  <si>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</si>
  <si>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</si>
  <si>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</si>
  <si>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</si>
  <si>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</si>
  <si>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</si>
  <si>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</si>
  <si>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</si>
  <si>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</si>
  <si>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</si>
  <si>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</si>
  <si>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</si>
  <si>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</si>
  <si>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</si>
  <si>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</si>
  <si>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</si>
  <si>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</si>
  <si>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</si>
  <si>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</si>
  <si>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</si>
  <si>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</si>
  <si>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</si>
  <si>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</si>
  <si>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</si>
  <si>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</si>
  <si>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</si>
  <si>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</si>
  <si>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</si>
  <si>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</si>
  <si>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</si>
  <si>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</si>
  <si>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</si>
  <si>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</si>
  <si>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</si>
  <si>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</si>
  <si>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</si>
  <si>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</si>
  <si>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</si>
  <si>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</si>
  <si>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</si>
  <si>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</si>
  <si>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</si>
  <si>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</si>
  <si>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</si>
  <si>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</si>
  <si>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</si>
  <si>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</si>
  <si>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</si>
  <si>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</si>
  <si>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</si>
  <si>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</si>
  <si>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</si>
  <si>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</si>
  <si>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</si>
  <si>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</si>
  <si>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</si>
  <si>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</si>
  <si>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</si>
  <si>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</si>
  <si>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</si>
  <si>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</si>
  <si>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</si>
  <si>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</si>
  <si>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</si>
  <si>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</si>
  <si>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</si>
  <si>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</si>
  <si>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</si>
  <si>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</si>
  <si>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</si>
  <si>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</si>
  <si>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</si>
  <si>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</si>
  <si>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</si>
  <si>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</si>
  <si>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</si>
  <si>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</si>
  <si>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</si>
  <si>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</si>
  <si>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</si>
  <si>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</si>
  <si>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</si>
  <si>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</si>
  <si>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</si>
  <si>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</si>
  <si>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</si>
  <si>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</si>
  <si>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</si>
  <si>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</si>
  <si>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</si>
  <si>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</si>
  <si>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</si>
  <si>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</si>
  <si>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</si>
  <si>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</si>
  <si>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</si>
  <si>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</si>
  <si>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</si>
  <si>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</si>
  <si>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</si>
  <si>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</si>
  <si>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</si>
  <si>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</si>
  <si>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</si>
  <si>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</si>
  <si>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</si>
  <si>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</si>
  <si>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</si>
  <si>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</si>
  <si>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</si>
  <si>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</si>
  <si>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</si>
  <si>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</si>
  <si>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</si>
  <si>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</si>
  <si>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</si>
  <si>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</si>
  <si>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</si>
  <si>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</si>
  <si>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</si>
  <si>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</si>
  <si>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</si>
  <si>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</si>
  <si>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</si>
  <si>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</si>
  <si>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</si>
  <si>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</si>
  <si>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</si>
  <si>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</si>
  <si>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</si>
  <si>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</si>
  <si>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</si>
  <si>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</si>
  <si>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</si>
  <si>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</si>
  <si>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</si>
  <si>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</si>
  <si>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</si>
  <si>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</si>
  <si>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</si>
  <si>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</si>
  <si>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</si>
  <si>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</si>
  <si>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</si>
  <si>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</si>
  <si>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</si>
  <si>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</si>
  <si>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</si>
  <si>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</si>
  <si>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</si>
  <si>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</si>
  <si>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</si>
  <si>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</si>
  <si>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</si>
  <si>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</si>
  <si>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</si>
  <si>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</si>
  <si>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</si>
  <si>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</si>
  <si>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</si>
  <si>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</si>
  <si>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</si>
  <si>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</si>
  <si>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</si>
  <si>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</si>
  <si>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</si>
  <si>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</si>
  <si>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</si>
  <si>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</si>
  <si>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</si>
  <si>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</si>
  <si>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</si>
  <si>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</si>
  <si>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</si>
  <si>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</si>
  <si>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</si>
  <si>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</si>
  <si>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</si>
  <si>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</si>
  <si>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</si>
  <si>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</si>
  <si>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</si>
  <si>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</si>
  <si>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</si>
  <si>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</si>
  <si>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</si>
  <si>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</si>
  <si>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</si>
  <si>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</si>
  <si>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</si>
  <si>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</si>
  <si>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</si>
  <si>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</si>
  <si>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</si>
  <si>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</si>
  <si>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</si>
  <si>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</si>
  <si>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</si>
  <si>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</si>
  <si>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</si>
  <si>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</si>
  <si>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</si>
  <si>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</si>
  <si>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</si>
  <si>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</si>
  <si>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</si>
  <si>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</si>
  <si>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</si>
  <si>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</si>
  <si>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</si>
  <si>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</si>
  <si>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</si>
  <si>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</si>
  <si>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</si>
  <si>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</si>
  <si>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</si>
  <si>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</si>
  <si>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</si>
  <si>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</si>
  <si>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</si>
  <si>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</si>
  <si>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</si>
  <si>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</si>
  <si>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</si>
  <si>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</si>
  <si>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</si>
  <si>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</si>
  <si>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</si>
  <si>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</si>
  <si>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</si>
  <si>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</si>
  <si>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</si>
  <si>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</si>
  <si>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</si>
  <si>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</si>
  <si>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</si>
  <si>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</si>
  <si>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</si>
  <si>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</si>
  <si>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</si>
  <si>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</si>
  <si>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</si>
  <si>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</si>
  <si>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</si>
  <si>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</si>
  <si>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</si>
  <si>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</si>
  <si>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</si>
  <si>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</si>
  <si>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</si>
  <si>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</si>
  <si>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</si>
  <si>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</si>
  <si>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</si>
  <si>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</si>
  <si>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</si>
  <si>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</si>
  <si>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</si>
  <si>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</si>
  <si>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</si>
  <si>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</si>
  <si>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</si>
  <si>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</si>
  <si>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</si>
  <si>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</si>
  <si>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</si>
  <si>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</si>
  <si>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</si>
  <si>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</si>
  <si>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</si>
  <si>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</si>
  <si>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</si>
  <si>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</si>
  <si>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</si>
  <si>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</si>
  <si>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</si>
  <si>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</si>
  <si>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</si>
  <si>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</si>
  <si>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</si>
  <si>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</si>
  <si>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</si>
  <si>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</si>
  <si>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</si>
  <si>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</si>
  <si>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</si>
  <si>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</si>
  <si>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</si>
  <si>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</si>
  <si>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</si>
  <si>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</si>
  <si>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</si>
  <si>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</si>
  <si>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</si>
  <si>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</si>
  <si>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</si>
  <si>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</si>
  <si>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</si>
  <si>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</si>
  <si>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</si>
  <si>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</si>
  <si>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</si>
  <si>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</si>
  <si>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</si>
  <si>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</si>
  <si>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</si>
  <si>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</si>
  <si>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</si>
  <si>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</si>
  <si>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</si>
  <si>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</si>
  <si>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</si>
  <si>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</si>
  <si>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</si>
  <si>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</si>
  <si>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</si>
  <si>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</si>
  <si>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</si>
  <si>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</si>
  <si>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</si>
  <si>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</si>
  <si>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</si>
  <si>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</si>
  <si>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</si>
  <si>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</si>
  <si>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</si>
  <si>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</si>
  <si>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</si>
  <si>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</si>
  <si>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</si>
  <si>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</si>
  <si>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</si>
  <si>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</si>
  <si>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</si>
  <si>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</si>
  <si>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</si>
  <si>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</si>
  <si>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</si>
  <si>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</si>
  <si>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</si>
  <si>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</si>
  <si>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</si>
  <si>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</si>
  <si>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</si>
  <si>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</si>
  <si>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</si>
  <si>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</si>
  <si>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</si>
  <si>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</si>
  <si>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</si>
  <si>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</si>
  <si>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</si>
  <si>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</si>
  <si>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</si>
  <si>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</si>
  <si>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</si>
  <si>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</si>
  <si>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</si>
  <si>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</si>
  <si>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</si>
  <si>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</si>
  <si>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</si>
  <si>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</si>
  <si>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</si>
  <si>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</si>
  <si>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</si>
  <si>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</si>
  <si>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</si>
  <si>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</si>
  <si>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</si>
  <si>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</si>
  <si>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</si>
  <si>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</si>
  <si>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</si>
  <si>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</si>
  <si>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</si>
  <si>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</si>
  <si>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</si>
  <si>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</si>
  <si>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</si>
  <si>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</si>
  <si>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</si>
  <si>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</si>
  <si>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</si>
  <si>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</si>
  <si>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</si>
  <si>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</si>
  <si>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</si>
  <si>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</si>
  <si>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</si>
  <si>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</si>
  <si>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</si>
  <si>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</si>
  <si>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</si>
  <si>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</si>
  <si>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</si>
  <si>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</si>
  <si>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</si>
  <si>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</si>
  <si>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</si>
  <si>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</si>
  <si>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</si>
  <si>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</si>
  <si>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</si>
  <si>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</si>
  <si>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</si>
  <si>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</si>
  <si>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</si>
  <si>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</si>
  <si>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</si>
  <si>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</si>
  <si>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</si>
  <si>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</si>
  <si>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</si>
  <si>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</si>
  <si>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</si>
  <si>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</si>
  <si>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</si>
  <si>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</si>
  <si>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</si>
  <si>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</si>
  <si>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</si>
  <si>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</si>
  <si>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</si>
  <si>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</si>
  <si>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</si>
  <si>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</si>
  <si>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</si>
  <si>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</si>
  <si>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</si>
  <si>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</si>
  <si>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</si>
  <si>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</si>
  <si>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</si>
  <si>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</si>
  <si>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</si>
  <si>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</si>
  <si>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</si>
  <si>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</si>
  <si>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</si>
  <si>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</si>
  <si>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</si>
  <si>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</si>
  <si>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</si>
  <si>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</si>
  <si>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</si>
  <si>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</si>
  <si>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</si>
  <si>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</si>
  <si>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</si>
  <si>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</si>
  <si>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</si>
  <si>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</si>
  <si>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</si>
  <si>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</si>
  <si>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</si>
  <si>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</si>
  <si>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</si>
  <si>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</si>
  <si>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</si>
  <si>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</si>
  <si>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</si>
  <si>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</si>
  <si>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</si>
  <si>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</si>
  <si>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</si>
  <si>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</si>
  <si>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</si>
  <si>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</si>
  <si>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</si>
  <si>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</si>
  <si>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</si>
  <si>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</si>
  <si>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</si>
  <si>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</si>
  <si>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</si>
  <si>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</si>
  <si>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</si>
  <si>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</si>
  <si>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</si>
  <si>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</si>
  <si>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</si>
  <si>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</si>
  <si>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</si>
  <si>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</si>
  <si>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</si>
  <si>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</si>
  <si>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</si>
  <si>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</si>
  <si>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</si>
  <si>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</si>
  <si>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</si>
  <si>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</si>
  <si>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</si>
  <si>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</si>
  <si>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</si>
  <si>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</si>
  <si>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</si>
  <si>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</si>
  <si>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</si>
  <si>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</si>
  <si>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</si>
  <si>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</si>
  <si>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</si>
  <si>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</si>
  <si>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</si>
  <si>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</si>
  <si>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</si>
  <si>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</si>
  <si>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</si>
  <si>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</si>
  <si>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</si>
  <si>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</si>
  <si>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</si>
  <si>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</si>
  <si>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</si>
  <si>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</si>
  <si>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</si>
  <si>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</si>
  <si>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</si>
  <si>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</si>
  <si>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</si>
  <si>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</si>
  <si>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</si>
  <si>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</si>
  <si>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</si>
  <si>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</si>
  <si>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</si>
  <si>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</si>
  <si>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</si>
  <si>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</si>
  <si>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</si>
  <si>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</si>
  <si>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</si>
  <si>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</si>
  <si>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</si>
  <si>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</si>
  <si>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</si>
  <si>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</si>
  <si>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</si>
  <si>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</si>
  <si>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</si>
  <si>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</si>
  <si>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</si>
  <si>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</si>
  <si>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</si>
  <si>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</si>
  <si>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</si>
  <si>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</si>
  <si>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</si>
  <si>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</si>
  <si>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</si>
  <si>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</si>
  <si>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</si>
  <si>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</si>
  <si>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</si>
  <si>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</si>
  <si>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</si>
  <si>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</si>
  <si>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</si>
  <si>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</si>
  <si>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</si>
  <si>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</si>
  <si>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</si>
  <si>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</si>
  <si>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</si>
  <si>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</si>
  <si>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</si>
  <si>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</si>
  <si>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</si>
  <si>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</si>
  <si>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</si>
  <si>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</si>
  <si>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</si>
  <si>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</si>
  <si>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</si>
  <si>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</si>
  <si>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</si>
  <si>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</si>
  <si>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</si>
  <si>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</si>
  <si>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</si>
  <si>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</si>
  <si>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</si>
  <si>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</si>
  <si>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</si>
  <si>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</si>
  <si>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</si>
  <si>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</si>
  <si>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</si>
  <si>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</si>
  <si>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</si>
  <si>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</si>
  <si>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</si>
  <si>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</si>
  <si>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</si>
  <si>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</si>
  <si>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</si>
  <si>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</si>
  <si>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</si>
  <si>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</si>
  <si>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</si>
  <si>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</si>
  <si>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</si>
  <si>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</si>
  <si>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</si>
  <si>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</si>
  <si>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</si>
  <si>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</si>
  <si>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</si>
  <si>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</si>
  <si>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</si>
  <si>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</si>
  <si>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</si>
  <si>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</si>
  <si>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</si>
  <si>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</si>
  <si>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</si>
  <si>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</si>
  <si>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</si>
  <si>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</si>
  <si>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</si>
  <si>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</si>
  <si>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</si>
  <si>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</si>
  <si>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</si>
  <si>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</si>
  <si>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</si>
  <si>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</si>
  <si>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</si>
  <si>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</si>
  <si>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</si>
  <si>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</si>
  <si>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</si>
  <si>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</si>
  <si>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</si>
  <si>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</si>
  <si>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</si>
  <si>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</si>
  <si>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</si>
  <si>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</si>
  <si>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</si>
  <si>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</si>
  <si>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</si>
  <si>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</si>
  <si>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</si>
  <si>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</si>
  <si>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</si>
  <si>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</si>
  <si>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</si>
  <si>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</si>
  <si>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</si>
  <si>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</si>
  <si>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</si>
  <si>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</si>
  <si>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</si>
  <si>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</si>
  <si>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</si>
  <si>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</si>
  <si>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</si>
  <si>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</si>
  <si>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</si>
  <si>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</si>
  <si>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</si>
  <si>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</si>
  <si>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</si>
  <si>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</si>
  <si>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</si>
  <si>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</si>
  <si>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</si>
  <si>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</si>
  <si>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</si>
  <si>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</si>
  <si>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</si>
  <si>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</si>
  <si>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</si>
  <si>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</si>
  <si>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</si>
  <si>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</si>
  <si>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</si>
  <si>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</si>
  <si>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</si>
  <si>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</si>
  <si>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</si>
  <si>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</si>
  <si>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</si>
  <si>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</si>
  <si>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</si>
  <si>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</si>
  <si>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</si>
  <si>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</si>
  <si>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</si>
  <si>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</si>
  <si>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</si>
  <si>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</si>
  <si>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</si>
  <si>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</si>
  <si>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</si>
  <si>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</si>
  <si>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</si>
  <si>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</si>
  <si>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</si>
  <si>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</si>
  <si>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</si>
  <si>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</si>
  <si>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</si>
  <si>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</si>
  <si>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</si>
  <si>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</si>
  <si>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</si>
  <si>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</si>
  <si>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</si>
  <si>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</si>
  <si>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</si>
  <si>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</si>
  <si>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</si>
  <si>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</si>
  <si>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</si>
  <si>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</si>
  <si>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</si>
  <si>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</si>
  <si>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</si>
  <si>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</si>
  <si>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</si>
  <si>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</si>
  <si>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</si>
  <si>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</si>
  <si>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</si>
  <si>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</si>
  <si>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</si>
  <si>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</si>
  <si>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</si>
  <si>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</si>
  <si>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</si>
  <si>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</si>
  <si>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</si>
  <si>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</si>
  <si>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</si>
  <si>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</si>
  <si>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</si>
  <si>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</si>
  <si>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</si>
  <si>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</si>
  <si>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</si>
  <si>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</si>
  <si>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</si>
  <si>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</si>
  <si>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</si>
  <si>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</si>
  <si>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</si>
  <si>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</si>
  <si>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</si>
  <si>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</si>
  <si>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</si>
  <si>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</si>
  <si>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</si>
  <si>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</si>
  <si>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</si>
  <si>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</si>
  <si>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</si>
  <si>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</si>
  <si>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</si>
  <si>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</si>
  <si>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</si>
  <si>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</si>
  <si>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</si>
  <si>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</si>
  <si>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</si>
  <si>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</si>
  <si>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</si>
  <si>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</si>
  <si>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</si>
  <si>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</si>
  <si>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</si>
  <si>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</si>
  <si>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</si>
  <si>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</si>
  <si>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</si>
  <si>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</si>
  <si>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</si>
  <si>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</si>
  <si>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</si>
  <si>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</si>
  <si>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</si>
  <si>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</si>
  <si>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</si>
  <si>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</si>
  <si>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</si>
  <si>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</si>
  <si>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</si>
  <si>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</si>
  <si>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</si>
  <si>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</si>
  <si>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</si>
  <si>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</si>
  <si>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</si>
  <si>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</si>
  <si>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</si>
  <si>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</si>
  <si>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</si>
  <si>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</si>
  <si>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</si>
  <si>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</si>
  <si>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</si>
  <si>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</si>
  <si>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</si>
  <si>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</si>
  <si>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</si>
  <si>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</si>
  <si>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</si>
  <si>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</si>
  <si>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</si>
  <si>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</si>
  <si>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</si>
  <si>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</si>
  <si>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</si>
  <si>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</si>
  <si>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</si>
  <si>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</si>
  <si>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</si>
  <si>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</si>
  <si>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</si>
  <si>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</si>
  <si>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</si>
  <si>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</si>
  <si>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</si>
  <si>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</si>
  <si>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</si>
  <si>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</si>
  <si>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</si>
  <si>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</si>
  <si>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</si>
  <si>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</si>
  <si>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</si>
  <si>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</si>
  <si>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</si>
  <si>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</si>
  <si>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</si>
  <si>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</si>
  <si>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</si>
  <si>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</si>
  <si>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</si>
  <si>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</si>
  <si>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</si>
  <si>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</si>
  <si>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</si>
  <si>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</si>
  <si>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</si>
  <si>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</si>
  <si>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</si>
  <si>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</si>
  <si>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</si>
  <si>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</si>
  <si>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</si>
  <si>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</si>
  <si>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</si>
  <si>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</si>
  <si>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</si>
  <si>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</si>
  <si>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</si>
  <si>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</si>
  <si>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</si>
  <si>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</si>
  <si>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</si>
  <si>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</si>
  <si>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</si>
  <si>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</si>
  <si>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</si>
  <si>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</si>
  <si>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</si>
  <si>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</si>
  <si>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</si>
  <si>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</si>
  <si>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</si>
  <si>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</si>
  <si>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</si>
  <si>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</si>
  <si>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</si>
  <si>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</si>
  <si>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</si>
  <si>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</si>
  <si>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</si>
  <si>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</si>
  <si>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</si>
  <si>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</si>
  <si>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</si>
  <si>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</si>
  <si>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</si>
  <si>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</si>
  <si>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</si>
  <si>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</si>
  <si>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</si>
  <si>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</si>
  <si>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</si>
  <si>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</si>
  <si>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</si>
  <si>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</si>
  <si>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</si>
  <si>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</si>
  <si>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</si>
  <si>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</si>
  <si>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</si>
  <si>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</si>
  <si>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</si>
  <si>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</si>
  <si>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</si>
  <si>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</si>
  <si>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</si>
  <si>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</si>
  <si>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</si>
  <si>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</si>
  <si>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</si>
  <si>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</si>
  <si>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</si>
  <si>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</si>
  <si>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</si>
  <si>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</si>
  <si>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</si>
  <si>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</si>
  <si>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</si>
  <si>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</si>
  <si>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</si>
  <si>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</si>
  <si>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</si>
  <si>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</si>
  <si>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</si>
  <si>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</si>
  <si>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</si>
  <si>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</si>
  <si>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</si>
  <si>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</si>
  <si>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</si>
  <si>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</si>
  <si>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</si>
  <si>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</si>
  <si>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</si>
  <si>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</si>
  <si>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</si>
  <si>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</si>
  <si>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</si>
  <si>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</si>
  <si>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</si>
  <si>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</si>
  <si>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</si>
  <si>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</si>
  <si>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</si>
  <si>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</si>
  <si>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</si>
  <si>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</si>
  <si>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</si>
  <si>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</si>
  <si>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</si>
  <si>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</si>
  <si>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</si>
  <si>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</si>
  <si>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</si>
  <si>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</si>
  <si>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</si>
  <si>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</si>
  <si>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</si>
  <si>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</si>
  <si>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</si>
  <si>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</si>
  <si>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</si>
  <si>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</si>
  <si>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</si>
  <si>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</si>
  <si>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</si>
  <si>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</si>
  <si>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</si>
  <si>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</si>
  <si>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</si>
  <si>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</si>
  <si>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</si>
  <si>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</si>
  <si>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</si>
  <si>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</si>
  <si>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</si>
  <si>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</si>
  <si>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</si>
  <si>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</si>
  <si>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</si>
  <si>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</si>
  <si>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</si>
  <si>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</si>
  <si>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</si>
  <si>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</si>
  <si>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</si>
  <si>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</si>
  <si>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</si>
  <si>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</si>
  <si>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</si>
  <si>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</si>
  <si>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</si>
  <si>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</si>
  <si>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</si>
  <si>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</si>
  <si>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</si>
  <si>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</si>
  <si>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</si>
  <si>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</si>
  <si>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</si>
  <si>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</si>
  <si>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</si>
  <si>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</si>
  <si>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</si>
  <si>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</si>
  <si>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</si>
  <si>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</si>
  <si>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</si>
  <si>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</si>
  <si>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</si>
  <si>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</si>
  <si>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</si>
  <si>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</si>
  <si>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</si>
  <si>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</si>
  <si>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</si>
  <si>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</si>
  <si>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</si>
  <si>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</si>
  <si>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</si>
  <si>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</si>
  <si>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</si>
  <si>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</si>
  <si>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</si>
  <si>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</si>
  <si>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</si>
  <si>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</si>
  <si>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</si>
  <si>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</si>
  <si>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</si>
  <si>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</si>
  <si>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</si>
  <si>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</si>
  <si>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</si>
  <si>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</si>
  <si>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</si>
  <si>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</si>
  <si>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</si>
  <si>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</si>
  <si>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</si>
  <si>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</si>
  <si>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</si>
  <si>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</si>
  <si>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</si>
  <si>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</si>
  <si>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</si>
  <si>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</si>
  <si>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</si>
  <si>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</si>
  <si>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</si>
  <si>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</si>
  <si>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</si>
  <si>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</si>
  <si>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</si>
  <si>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</si>
  <si>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</si>
  <si>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</si>
  <si>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</si>
  <si>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</si>
  <si>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</si>
  <si>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</si>
  <si>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</si>
  <si>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</si>
  <si>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</si>
  <si>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</si>
  <si>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</si>
  <si>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</si>
  <si>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</si>
  <si>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</si>
  <si>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</si>
  <si>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</si>
  <si>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</si>
  <si>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</si>
  <si>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</si>
  <si>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</si>
  <si>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</si>
  <si>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</si>
  <si>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</si>
  <si>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</si>
  <si>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</si>
  <si>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</si>
  <si>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</si>
  <si>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</si>
  <si>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</si>
  <si>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</si>
  <si>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</si>
  <si>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</si>
  <si>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</si>
  <si>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</si>
  <si>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</si>
  <si>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</si>
  <si>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</si>
  <si>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</si>
  <si>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</si>
  <si>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</si>
  <si>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</si>
  <si>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</si>
  <si>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</si>
  <si>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</si>
  <si>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</si>
  <si>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</si>
  <si>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</si>
  <si>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</si>
  <si>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</si>
  <si>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</si>
  <si>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</si>
  <si>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</si>
  <si>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</si>
  <si>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</si>
  <si>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</si>
  <si>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</si>
  <si>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</si>
  <si>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</si>
  <si>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</si>
  <si>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</si>
  <si>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</si>
  <si>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</si>
  <si>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</si>
  <si>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</si>
  <si>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</si>
  <si>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</si>
  <si>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</si>
  <si>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</si>
  <si>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</si>
  <si>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</si>
  <si>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</si>
  <si>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</si>
  <si>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</si>
  <si>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</si>
  <si>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</si>
  <si>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</si>
  <si>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</si>
  <si>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</si>
  <si>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</si>
  <si>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</si>
  <si>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</si>
  <si>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</si>
  <si>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</si>
  <si>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</si>
  <si>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</si>
  <si>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</si>
  <si>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</si>
  <si>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</si>
  <si>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</si>
  <si>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</si>
  <si>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</si>
  <si>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</si>
  <si>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</si>
  <si>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</si>
  <si>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</si>
  <si>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</si>
  <si>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</si>
  <si>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</si>
  <si>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</si>
  <si>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</si>
  <si>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</si>
  <si>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</si>
  <si>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</si>
  <si>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</si>
  <si>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</si>
  <si>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</si>
  <si>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</si>
  <si>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</si>
  <si>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</si>
  <si>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</si>
  <si>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</si>
  <si>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</si>
  <si>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</si>
  <si>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</si>
  <si>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</si>
  <si>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</si>
  <si>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</si>
  <si>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</si>
  <si>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</si>
  <si>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</si>
  <si>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</si>
  <si>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</si>
  <si>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</si>
  <si>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</si>
  <si>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</si>
  <si>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</si>
  <si>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</si>
  <si>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</si>
  <si>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</si>
  <si>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</si>
  <si>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</si>
  <si>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</si>
  <si>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</si>
  <si>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</si>
  <si>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</si>
  <si>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</si>
  <si>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</si>
  <si>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</si>
  <si>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</si>
  <si>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</si>
  <si>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</si>
  <si>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</si>
  <si>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</si>
  <si>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</si>
  <si>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</si>
  <si>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</si>
  <si>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</si>
  <si>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</si>
  <si>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</si>
  <si>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</si>
  <si>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</si>
  <si>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</si>
  <si>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</si>
  <si>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</si>
  <si>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</si>
  <si>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</si>
  <si>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</si>
  <si>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</si>
  <si>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</si>
  <si>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</si>
  <si>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</si>
  <si>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</si>
  <si>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</si>
  <si>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</si>
  <si>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</si>
  <si>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</si>
  <si>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</si>
  <si>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</si>
  <si>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</si>
  <si>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</si>
  <si>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</si>
  <si>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</si>
  <si>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</si>
  <si>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</si>
  <si>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</si>
  <si>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</si>
  <si>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</si>
  <si>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</si>
  <si>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</si>
  <si>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</si>
  <si>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</si>
  <si>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</si>
  <si>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</si>
  <si>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</si>
  <si>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</si>
  <si>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</si>
  <si>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</si>
  <si>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</si>
  <si>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</si>
  <si>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</si>
  <si>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</si>
  <si>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</si>
  <si>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</si>
  <si>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</si>
  <si>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</si>
  <si>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</si>
  <si>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</si>
  <si>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</si>
  <si>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</si>
  <si>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</si>
  <si>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</si>
  <si>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</si>
  <si>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</si>
  <si>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</si>
  <si>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</si>
  <si>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</si>
  <si>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</si>
  <si>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</si>
  <si>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</si>
  <si>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</si>
  <si>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</si>
  <si>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</si>
  <si>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</si>
  <si>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</si>
  <si>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</si>
  <si>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</si>
  <si>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</si>
  <si>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</si>
  <si>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</si>
  <si>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</si>
  <si>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</si>
  <si>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</si>
  <si>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</si>
  <si>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</si>
  <si>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</si>
  <si>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</si>
  <si>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</si>
  <si>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</si>
  <si>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</si>
  <si>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</si>
  <si>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</si>
  <si>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</si>
  <si>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</si>
  <si>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</si>
  <si>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</si>
  <si>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</si>
  <si>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</si>
  <si>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</si>
  <si>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</si>
  <si>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</si>
  <si>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</si>
  <si>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</si>
  <si>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</si>
  <si>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</si>
  <si>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</si>
  <si>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</si>
  <si>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</si>
  <si>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</si>
  <si>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</si>
  <si>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</si>
  <si>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</si>
  <si>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</si>
  <si>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</si>
  <si>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</si>
  <si>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</si>
  <si>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</si>
  <si>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</si>
  <si>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</si>
  <si>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</si>
  <si>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</si>
  <si>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</si>
  <si>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</si>
  <si>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</si>
  <si>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</si>
  <si>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</si>
  <si>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</si>
  <si>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</si>
  <si>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</si>
  <si>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</si>
  <si>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</si>
  <si>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</si>
  <si>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</si>
  <si>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</si>
  <si>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</si>
  <si>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</si>
  <si>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</si>
  <si>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</si>
  <si>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</si>
  <si>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</si>
  <si>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</si>
  <si>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</si>
  <si>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</si>
  <si>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</si>
  <si>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</si>
  <si>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</si>
  <si>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</si>
  <si>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</si>
  <si>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</si>
  <si>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</si>
  <si>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</si>
  <si>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</si>
  <si>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</si>
  <si>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</si>
  <si>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</si>
  <si>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</si>
  <si>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</si>
  <si>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</si>
  <si>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</si>
  <si>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</si>
  <si>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</si>
  <si>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</si>
  <si>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</si>
  <si>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</si>
  <si>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</si>
  <si>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</si>
  <si>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</si>
  <si>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</si>
  <si>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</si>
  <si>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</si>
  <si>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</si>
  <si>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</si>
  <si>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</si>
  <si>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</si>
  <si>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</si>
  <si>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</si>
  <si>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</si>
  <si>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</si>
  <si>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</si>
  <si>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</si>
  <si>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</si>
  <si>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</si>
  <si>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</si>
  <si>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</si>
  <si>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</si>
  <si>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</si>
  <si>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</si>
  <si>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</si>
  <si>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</si>
  <si>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</si>
  <si>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</si>
  <si>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</si>
  <si>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</si>
  <si>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</si>
  <si>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</si>
  <si>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</si>
  <si>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</si>
  <si>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</si>
  <si>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</si>
  <si>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</si>
  <si>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</si>
  <si>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</si>
  <si>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</si>
  <si>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</si>
  <si>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</si>
  <si>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</si>
  <si>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</si>
  <si>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</si>
  <si>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</si>
  <si>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</si>
  <si>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</si>
  <si>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</si>
  <si>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</si>
  <si>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</si>
  <si>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</si>
  <si>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</si>
  <si>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</si>
  <si>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</si>
  <si>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</si>
  <si>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</si>
  <si>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</si>
  <si>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</si>
  <si>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</si>
  <si>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</si>
  <si>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</si>
  <si>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</si>
  <si>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</si>
  <si>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</si>
  <si>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</si>
  <si>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</si>
  <si>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</si>
  <si>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</si>
  <si>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</si>
  <si>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</si>
  <si>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</si>
  <si>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</si>
  <si>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</si>
  <si>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</si>
  <si>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</si>
  <si>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</si>
  <si>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</si>
  <si>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</si>
  <si>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</si>
  <si>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</si>
  <si>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</si>
  <si>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</si>
  <si>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</si>
  <si>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</si>
  <si>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</si>
  <si>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</si>
  <si>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</si>
  <si>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</si>
  <si>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</si>
  <si>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</si>
  <si>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</si>
  <si>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</si>
  <si>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</si>
  <si>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</si>
  <si>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</si>
  <si>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</si>
  <si>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</si>
  <si>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</si>
  <si>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</si>
  <si>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</si>
  <si>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</si>
  <si>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</si>
  <si>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</si>
  <si>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</si>
  <si>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</si>
  <si>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</si>
  <si>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</si>
  <si>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</si>
  <si>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</si>
  <si>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</si>
  <si>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</si>
  <si>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</si>
  <si>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</si>
  <si>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</si>
  <si>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</si>
  <si>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</si>
  <si>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</si>
  <si>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</si>
  <si>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</si>
  <si>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</si>
  <si>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</si>
  <si>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</si>
  <si>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</si>
  <si>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</si>
  <si>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</si>
  <si>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</si>
  <si>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</si>
  <si>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</si>
  <si>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</si>
  <si>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</si>
  <si>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</si>
  <si>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</si>
  <si>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</si>
  <si>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</si>
  <si>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</si>
  <si>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</si>
  <si>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</si>
  <si>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</si>
  <si>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</si>
  <si>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</si>
  <si>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</si>
  <si>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</si>
  <si>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</si>
  <si>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</si>
  <si>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</si>
  <si>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</si>
  <si>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</si>
  <si>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</si>
  <si>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</si>
  <si>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</si>
  <si>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</si>
  <si>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</si>
  <si>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</si>
  <si>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</si>
  <si>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</si>
  <si>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</si>
  <si>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</si>
  <si>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</si>
  <si>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</si>
  <si>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</si>
  <si>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</si>
  <si>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</si>
  <si>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</si>
  <si>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</si>
  <si>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</si>
  <si>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</si>
  <si>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</si>
  <si>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</si>
  <si>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</si>
  <si>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</si>
  <si>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</si>
  <si>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</si>
  <si>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</si>
  <si>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</si>
  <si>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</si>
  <si>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</si>
  <si>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</si>
  <si>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</si>
  <si>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</si>
  <si>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</si>
  <si>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</si>
  <si>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</si>
  <si>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</si>
  <si>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</si>
  <si>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</si>
  <si>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</si>
  <si>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</si>
  <si>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</si>
  <si>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</si>
  <si>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</si>
  <si>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</si>
  <si>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</si>
  <si>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</si>
  <si>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</si>
  <si>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</si>
  <si>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</si>
  <si>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</si>
  <si>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</si>
  <si>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</si>
  <si>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</si>
  <si>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</si>
  <si>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</si>
  <si>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</si>
  <si>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</si>
  <si>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</si>
  <si>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</si>
  <si>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</si>
  <si>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</si>
  <si>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</si>
  <si>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</si>
  <si>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</si>
  <si>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</si>
  <si>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</si>
  <si>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</si>
  <si>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</si>
  <si>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</si>
  <si>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</si>
  <si>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</si>
  <si>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</si>
  <si>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</si>
  <si>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</si>
  <si>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</si>
  <si>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</si>
  <si>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</si>
  <si>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</si>
  <si>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</si>
  <si>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</si>
  <si>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</si>
  <si>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</si>
  <si>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</si>
  <si>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</si>
  <si>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</si>
  <si>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</si>
  <si>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</si>
  <si>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</si>
  <si>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</si>
  <si>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</si>
  <si>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</si>
  <si>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</si>
  <si>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</si>
  <si>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</si>
  <si>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</si>
  <si>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</si>
  <si>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</si>
  <si>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</si>
  <si>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</si>
  <si>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</si>
  <si>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</si>
  <si>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</si>
  <si>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</si>
  <si>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</si>
  <si>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</si>
  <si>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</si>
  <si>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</si>
  <si>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</si>
  <si>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</si>
  <si>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</si>
  <si>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</si>
  <si>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</si>
  <si>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</si>
  <si>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</si>
  <si>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</si>
  <si>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</si>
  <si>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</si>
  <si>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</si>
  <si>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</si>
  <si>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</si>
  <si>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</si>
  <si>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</si>
  <si>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</si>
  <si>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</si>
  <si>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</si>
  <si>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</si>
  <si>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</si>
  <si>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</si>
  <si>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</si>
  <si>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</si>
  <si>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</si>
  <si>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</si>
  <si>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</si>
  <si>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</si>
  <si>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</si>
  <si>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</si>
  <si>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</si>
  <si>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</si>
  <si>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</si>
  <si>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</si>
  <si>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</si>
  <si>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</si>
  <si>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</si>
  <si>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</si>
  <si>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</si>
  <si>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</si>
  <si>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</si>
  <si>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</si>
  <si>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</si>
  <si>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</si>
  <si>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</si>
  <si>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</si>
  <si>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</si>
  <si>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</si>
  <si>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</si>
  <si>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</si>
  <si>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</si>
  <si>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</si>
  <si>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</si>
  <si>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</si>
  <si>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</si>
  <si>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</si>
  <si>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</si>
  <si>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</si>
  <si>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</si>
  <si>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</si>
  <si>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</si>
  <si>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</si>
  <si>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</si>
  <si>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</si>
  <si>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</si>
  <si>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</si>
  <si>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</si>
  <si>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</si>
  <si>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</si>
  <si>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</si>
  <si>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</si>
  <si>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</si>
  <si>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</si>
  <si>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</si>
  <si>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</si>
  <si>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</si>
  <si>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</si>
  <si>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</si>
  <si>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</si>
  <si>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</si>
  <si>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</si>
  <si>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</si>
  <si>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</si>
  <si>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</si>
  <si>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</si>
  <si>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</si>
  <si>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</si>
  <si>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</si>
  <si>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</si>
  <si>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</si>
  <si>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</si>
  <si>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</si>
  <si>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</si>
  <si>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</si>
  <si>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</si>
  <si>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</si>
  <si>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</si>
  <si>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</si>
  <si>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</si>
  <si>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</si>
  <si>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</si>
  <si>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</si>
  <si>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</si>
  <si>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</si>
  <si>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</si>
  <si>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</si>
  <si>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</si>
  <si>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</si>
  <si>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</si>
  <si>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</si>
  <si>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</si>
  <si>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</si>
  <si>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</si>
  <si>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</si>
  <si>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</si>
  <si>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</si>
  <si>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</si>
  <si>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</si>
  <si>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</si>
  <si>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</si>
  <si>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</si>
  <si>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</si>
  <si>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</si>
  <si>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</si>
  <si>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</si>
  <si>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</si>
  <si>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</si>
  <si>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</si>
  <si>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</si>
  <si>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</si>
  <si>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</si>
  <si>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</si>
  <si>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</si>
  <si>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</si>
  <si>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</si>
  <si>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</si>
  <si>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</si>
  <si>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</si>
  <si>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</si>
  <si>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</si>
  <si>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</si>
  <si>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</si>
  <si>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</si>
  <si>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</si>
  <si>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</si>
  <si>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</si>
  <si>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</si>
  <si>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</si>
  <si>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</si>
  <si>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</si>
  <si>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</si>
  <si>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</si>
  <si>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</si>
  <si>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</si>
  <si>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</si>
  <si>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</si>
  <si>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</si>
  <si>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</si>
  <si>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</si>
  <si>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</si>
  <si>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</si>
  <si>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</si>
  <si>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</si>
  <si>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</si>
  <si>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</si>
  <si>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</si>
  <si>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</si>
  <si>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</si>
  <si>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</si>
  <si>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</si>
  <si>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</si>
  <si>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</si>
  <si>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</si>
  <si>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</si>
  <si>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</si>
  <si>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</si>
  <si>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</si>
  <si>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</si>
  <si>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</si>
  <si>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</si>
  <si>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</si>
  <si>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</si>
  <si>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</si>
  <si>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</si>
  <si>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</si>
  <si>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</si>
  <si>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</si>
  <si>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</si>
  <si>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</si>
  <si>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</si>
  <si>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</si>
  <si>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</si>
  <si>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</si>
  <si>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</si>
  <si>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</si>
  <si>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</si>
  <si>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</si>
  <si>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</si>
  <si>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</si>
  <si>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</si>
  <si>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</si>
  <si>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</si>
  <si>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</si>
  <si>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</si>
  <si>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</si>
  <si>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</si>
  <si>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</si>
  <si>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</si>
  <si>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</si>
  <si>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</si>
  <si>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</si>
  <si>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</si>
  <si>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</si>
  <si>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</si>
  <si>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</si>
  <si>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</si>
  <si>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</si>
  <si>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</si>
  <si>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</si>
  <si>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</si>
  <si>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</si>
  <si>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</si>
  <si>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</si>
  <si>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</si>
  <si>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</si>
  <si>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</si>
  <si>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</si>
  <si>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</si>
  <si>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</si>
  <si>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</si>
  <si>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</si>
  <si>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</si>
  <si>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</si>
  <si>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</si>
  <si>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</si>
  <si>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</si>
  <si>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</si>
  <si>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</si>
  <si>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</si>
  <si>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</si>
  <si>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</si>
  <si>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</si>
  <si>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</si>
  <si>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</si>
  <si>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</si>
  <si>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</si>
  <si>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</si>
  <si>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</si>
  <si>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</si>
  <si>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</si>
  <si>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</si>
  <si>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</si>
  <si>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</si>
  <si>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</si>
  <si>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</si>
  <si>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</si>
  <si>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</si>
  <si>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</si>
  <si>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</si>
  <si>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</si>
  <si>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</si>
  <si>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</si>
  <si>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</si>
  <si>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</si>
  <si>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</si>
  <si>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</si>
  <si>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</si>
  <si>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</si>
  <si>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</si>
  <si>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</si>
  <si>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</si>
  <si>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</si>
  <si>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</si>
  <si>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</si>
  <si>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</si>
  <si>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</si>
  <si>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</si>
  <si>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</si>
  <si>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</si>
  <si>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</si>
  <si>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</si>
  <si>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</si>
  <si>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</si>
  <si>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</si>
  <si>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</si>
  <si>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</si>
  <si>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</si>
  <si>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</si>
  <si>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</si>
  <si>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</si>
  <si>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</si>
  <si>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</si>
  <si>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</si>
  <si>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</si>
  <si>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</si>
  <si>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</si>
  <si>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</si>
  <si>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</si>
  <si>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</si>
  <si>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</si>
  <si>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</si>
  <si>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</si>
  <si>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</si>
  <si>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</si>
  <si>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</si>
  <si>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</si>
  <si>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</si>
  <si>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</si>
  <si>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</si>
  <si>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</si>
  <si>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</si>
  <si>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</si>
  <si>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</si>
  <si>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</si>
  <si>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</si>
  <si>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</si>
  <si>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</si>
  <si>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</si>
  <si>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</si>
  <si>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</si>
  <si>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</si>
  <si>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</si>
  <si>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</si>
  <si>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</si>
  <si>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</si>
  <si>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</si>
  <si>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</si>
  <si>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</si>
  <si>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</si>
  <si>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</si>
  <si>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</si>
  <si>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</si>
  <si>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</si>
  <si>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</si>
  <si>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</si>
  <si>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</si>
  <si>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</si>
  <si>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</si>
  <si>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</si>
  <si>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</si>
  <si>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</si>
  <si>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</si>
  <si>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</si>
  <si>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</si>
  <si>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</si>
  <si>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</si>
  <si>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</si>
  <si>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</si>
  <si>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</si>
  <si>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</si>
  <si>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</si>
  <si>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</si>
  <si>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</si>
  <si>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</si>
  <si>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</si>
  <si>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</si>
  <si>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</si>
  <si>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</si>
  <si>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</si>
  <si>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</si>
  <si>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</si>
  <si>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</si>
  <si>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</si>
  <si>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</si>
  <si>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</si>
  <si>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</si>
  <si>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</si>
  <si>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</si>
  <si>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</si>
  <si>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</si>
  <si>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</si>
  <si>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</si>
  <si>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</si>
  <si>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</si>
  <si>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</si>
  <si>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</si>
  <si>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</si>
  <si>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</si>
  <si>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</si>
  <si>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</si>
  <si>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</si>
  <si>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</si>
  <si>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</si>
  <si>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</si>
  <si>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</si>
  <si>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</si>
  <si>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</si>
  <si>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</si>
  <si>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</si>
  <si>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</si>
  <si>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</si>
  <si>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</si>
  <si>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</si>
  <si>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</si>
  <si>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</si>
  <si>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</si>
  <si>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</si>
  <si>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</si>
  <si>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</si>
  <si>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</si>
  <si>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</si>
  <si>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</si>
  <si>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</si>
  <si>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</si>
  <si>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</si>
  <si>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</si>
  <si>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</si>
  <si>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</si>
  <si>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</si>
  <si>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</si>
  <si>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</si>
  <si>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</si>
  <si>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</si>
  <si>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</si>
  <si>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</si>
  <si>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</si>
  <si>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</si>
  <si>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</si>
  <si>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</si>
  <si>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</si>
  <si>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</si>
  <si>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</si>
  <si>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</si>
  <si>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</si>
  <si>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</si>
  <si>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</si>
  <si>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</si>
  <si>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</si>
  <si>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</si>
  <si>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</si>
  <si>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</si>
  <si>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</si>
  <si>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</si>
  <si>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</si>
  <si>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</si>
  <si>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</si>
  <si>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</si>
  <si>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</si>
  <si>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</si>
  <si>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</si>
  <si>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</si>
  <si>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</si>
  <si>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</si>
  <si>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</si>
  <si>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</si>
  <si>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</si>
  <si>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</si>
  <si>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</si>
  <si>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</si>
  <si>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</si>
  <si>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</si>
  <si>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</si>
  <si>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</si>
  <si>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</si>
  <si>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</si>
  <si>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</si>
  <si>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</si>
  <si>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</si>
  <si>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</si>
  <si>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</si>
  <si>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</si>
  <si>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</si>
  <si>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</si>
  <si>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</si>
  <si>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</si>
  <si>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</si>
  <si>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</si>
  <si>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</si>
  <si>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</si>
  <si>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</si>
  <si>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</si>
  <si>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</si>
  <si>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</si>
  <si>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</si>
  <si>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</si>
  <si>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</si>
  <si>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</si>
  <si>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</si>
  <si>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</si>
  <si>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</si>
  <si>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</si>
  <si>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</si>
  <si>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</si>
  <si>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</si>
  <si>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</si>
  <si>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</si>
  <si>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</si>
  <si>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</si>
  <si>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</si>
  <si>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</si>
  <si>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</si>
  <si>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</si>
  <si>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</si>
  <si>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</si>
  <si>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</si>
  <si>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</si>
  <si>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</si>
  <si>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</si>
  <si>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</si>
  <si>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</si>
  <si>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</si>
  <si>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</si>
  <si>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</si>
  <si>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</si>
  <si>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</si>
  <si>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</si>
  <si>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</si>
  <si>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</si>
  <si>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</si>
  <si>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</si>
  <si>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</si>
  <si>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</si>
  <si>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</si>
  <si>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</si>
  <si>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</si>
  <si>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</si>
  <si>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</si>
  <si>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</si>
  <si>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</si>
  <si>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</si>
  <si>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</si>
  <si>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</si>
  <si>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</si>
  <si>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</si>
  <si>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</si>
  <si>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</si>
  <si>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</si>
  <si>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</si>
  <si>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</si>
  <si>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</si>
  <si>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</si>
  <si>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</si>
  <si>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</si>
  <si>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</si>
  <si>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</si>
  <si>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</si>
  <si>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</si>
  <si>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</si>
  <si>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</si>
  <si>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</si>
  <si>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</si>
  <si>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</si>
  <si>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</si>
  <si>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</si>
  <si>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</si>
  <si>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</si>
  <si>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</si>
  <si>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</si>
  <si>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</si>
  <si>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</si>
  <si>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</si>
  <si>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</si>
  <si>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</si>
  <si>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</si>
  <si>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</si>
  <si>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</si>
  <si>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</si>
  <si>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</si>
  <si>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</si>
  <si>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</si>
  <si>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</si>
  <si>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</si>
  <si>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</si>
  <si>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</si>
  <si>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</si>
  <si>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</si>
  <si>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</si>
  <si>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</si>
  <si>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</si>
  <si>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</si>
  <si>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</si>
  <si>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</si>
  <si>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</si>
  <si>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</si>
  <si>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</si>
  <si>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</si>
  <si>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</si>
  <si>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</si>
  <si>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</si>
  <si>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</si>
  <si>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</si>
  <si>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</si>
  <si>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</si>
  <si>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</si>
  <si>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</si>
  <si>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</si>
  <si>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</si>
  <si>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</si>
  <si>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</si>
  <si>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</si>
  <si>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</si>
  <si>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</si>
  <si>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</si>
  <si>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</si>
  <si>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</si>
  <si>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</si>
  <si>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</si>
  <si>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</si>
  <si>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</si>
  <si>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</si>
  <si>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</si>
  <si>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</si>
  <si>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</si>
  <si>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</si>
  <si>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</si>
  <si>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</si>
  <si>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</si>
  <si>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</si>
  <si>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</si>
  <si>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</si>
  <si>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</si>
  <si>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</si>
  <si>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</si>
  <si>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</si>
  <si>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</si>
  <si>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</si>
  <si>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</si>
  <si>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</si>
  <si>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</si>
  <si>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</si>
  <si>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</si>
  <si>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</si>
  <si>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</si>
  <si>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</si>
  <si>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</si>
  <si>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</si>
  <si>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</si>
  <si>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</si>
  <si>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</si>
  <si>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</si>
  <si>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</si>
  <si>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</si>
  <si>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</si>
  <si>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</si>
  <si>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</si>
  <si>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</si>
  <si>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</si>
  <si>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</si>
  <si>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</si>
  <si>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</si>
  <si>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</si>
  <si>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</si>
  <si>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</si>
  <si>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</si>
  <si>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</si>
  <si>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</si>
  <si>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</si>
  <si>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</si>
  <si>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</si>
  <si>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</si>
  <si>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</si>
  <si>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</si>
  <si>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</si>
  <si>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</si>
  <si>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</si>
  <si>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</si>
  <si>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</si>
  <si>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</si>
  <si>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</si>
  <si>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</si>
  <si>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</si>
  <si>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</si>
  <si>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</si>
  <si>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</si>
  <si>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</si>
  <si>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</si>
  <si>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</si>
  <si>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</si>
  <si>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</si>
  <si>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</si>
  <si>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</si>
  <si>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</si>
  <si>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</si>
  <si>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</si>
  <si>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</si>
  <si>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</si>
  <si>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</si>
  <si>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</si>
  <si>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</si>
  <si>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</si>
  <si>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</si>
  <si>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</si>
  <si>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</si>
  <si>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</si>
  <si>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</si>
  <si>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</si>
  <si>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</si>
  <si>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</si>
  <si>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</si>
  <si>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</si>
  <si>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</si>
  <si>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</si>
  <si>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</si>
  <si>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</si>
  <si>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</si>
  <si>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</si>
  <si>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</si>
  <si>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</si>
  <si>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</si>
  <si>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</si>
  <si>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</si>
  <si>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</si>
  <si>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</si>
  <si>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</si>
  <si>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</si>
  <si>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</si>
  <si>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</si>
  <si>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</si>
  <si>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</si>
  <si>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</si>
  <si>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</si>
  <si>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</si>
  <si>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</si>
  <si>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</si>
  <si>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</si>
  <si>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</si>
  <si>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</si>
  <si>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</si>
  <si>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</si>
  <si>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</si>
  <si>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</si>
  <si>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</si>
  <si>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</si>
  <si>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</si>
  <si>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</si>
  <si>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</si>
  <si>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</si>
  <si>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</si>
  <si>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</si>
  <si>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</si>
  <si>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</si>
  <si>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</si>
  <si>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</si>
  <si>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</si>
  <si>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</si>
  <si>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</si>
  <si>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</si>
  <si>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</si>
  <si>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</si>
  <si>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</si>
  <si>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</si>
  <si>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</si>
  <si>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</si>
  <si>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</si>
  <si>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</si>
  <si>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</si>
  <si>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</si>
  <si>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</si>
  <si>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</si>
  <si>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</si>
  <si>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</si>
  <si>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</si>
  <si>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</si>
  <si>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</si>
  <si>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</si>
  <si>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</si>
  <si>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</si>
  <si>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</si>
  <si>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</si>
  <si>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</si>
  <si>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</si>
  <si>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</si>
  <si>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</si>
  <si>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</si>
  <si>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</si>
  <si>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</si>
  <si>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</si>
  <si>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</si>
  <si>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</si>
  <si>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</si>
  <si>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</si>
  <si>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</si>
  <si>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</si>
  <si>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</si>
  <si>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</si>
  <si>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</si>
  <si>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 xml:space="preserve">4G5G sectors flapping EM 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</si>
  <si>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</si>
  <si>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</si>
  <si>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</si>
  <si>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</si>
  <si>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</si>
  <si>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</si>
  <si>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</si>
  <si>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</si>
  <si>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</si>
  <si>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</si>
  <si>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</si>
  <si>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</si>
  <si>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</si>
  <si>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</si>
  <si>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</si>
  <si>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</si>
  <si>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</si>
  <si>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</si>
  <si>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</si>
  <si>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</si>
  <si>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</si>
  <si>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</si>
  <si>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</si>
  <si>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</si>
  <si>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</si>
  <si>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</si>
  <si>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</si>
  <si>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</si>
  <si>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</si>
  <si>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</si>
  <si>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</si>
  <si>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</si>
  <si>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</si>
  <si>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</si>
  <si>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</si>
  <si>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</si>
  <si>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</si>
  <si>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</si>
  <si>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</si>
  <si>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</si>
  <si>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</si>
  <si>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</si>
  <si>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</si>
  <si>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</si>
  <si>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</si>
  <si>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</si>
  <si>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</si>
  <si>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</si>
  <si>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</si>
  <si>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</si>
  <si>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</si>
  <si>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</si>
  <si>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</si>
  <si>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</si>
  <si>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</si>
  <si>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</si>
  <si>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</si>
  <si>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</si>
  <si>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</si>
  <si>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</si>
  <si>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</si>
  <si>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</si>
  <si>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</si>
  <si>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</si>
  <si>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</si>
  <si>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</si>
  <si>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</si>
  <si>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</si>
  <si>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</si>
  <si>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</si>
  <si>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</si>
  <si>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</si>
  <si>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</si>
  <si>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</si>
  <si>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</si>
  <si>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</si>
  <si>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</si>
  <si>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</si>
  <si>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</si>
  <si>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</si>
  <si>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</si>
  <si>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</si>
  <si>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</si>
  <si>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</si>
  <si>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</si>
  <si>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</si>
  <si>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</si>
  <si>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</si>
  <si>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</si>
  <si>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</si>
  <si>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ETA 45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</si>
  <si>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</si>
  <si>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</si>
  <si>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</si>
  <si>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</si>
  <si>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</si>
  <si>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</si>
  <si>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</si>
  <si>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need 45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</si>
</sst>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1" totalsRowShown="0" headerRowDxfId="157" dataDxfId="156" headerRowBorderDxfId="154" tableBorderDxfId="155" totalsRowBorderDxfId="153">
  <autoFilter ref="A1:CJ15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C11" sqref="C11"/>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299.83085729166487</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0.10428310184943257</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45962.779283101852</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45962.779283101852</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45962.779283101852</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45962.779283101852</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45962.779283101852</v>
      </c>
      <c r="H8" s="135"/>
      <c r="I8" s="133" t="str">
        <f>IFERROR(VLOOKUP(D8,DB!A:F,6,0),"")</f>
        <v/>
      </c>
      <c r="J8" s="133" t="str">
        <f>IFERROR(VLOOKUP(D8,DB!A:G,7,0),"")</f>
        <v/>
      </c>
      <c r="K8" s="137"/>
      <c r="L8" s="138" t="str">
        <f>IFERROR(VLOOKUP(D8,DB!A:I,9,0),"")</f>
        <v/>
      </c>
    </row>
    <row r="9" spans="1:15" ht="15" customHeight="1">
      <c r="A9" s="132"/>
      <c r="B9" s="133" t="str">
        <f>IFERROR(VLOOKUP(D9,DB!A:K,11,0),"")</f>
        <v/>
      </c>
      <c r="C9" s="133"/>
      <c r="D9" s="170"/>
      <c r="E9" s="134"/>
      <c r="F9" s="135"/>
      <c r="G9" s="136">
        <f ca="1">IFERROR(NOW()-F9,"")</f>
        <v>45962.779283101852</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45962.779283101852</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45962.779283101852</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45962.779283101852</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45962.779283101852</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45962.779283101852</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45962.779283101852</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45962.779283101852</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45962.779283101852</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45962.779283101852</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45962.779283101852</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45962.779283101852</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45962.779283101852</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45962.779283101852</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45962.779283101852</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45962.779283101852</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45962.779283101852</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45962.779283101852</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45962.779283101852</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45962.779283101852</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45962.779283101852</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45962.779283101852</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45962.779283101852</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45962.779283101852</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45962.779283101852</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45962.779283101852</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45962.779283101852</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45962.779283101852</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45962.779283101852</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45962.779283101852</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45962.779283101852</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45962.779283101852</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45962.779283101852</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45962.779283101852</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45962.779283101852</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45962.779283101852</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45962.779283101852</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45962.779283101852</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45962.779283101852</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45962.779283101852</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45962.779283101852</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45962.779283101852</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45962.779283101852</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45962.779283101852</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45962.779283101852</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45962.779283101852</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45962.779283101852</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45962.779283101852</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45962.779283101852</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45962.779283101852</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45962.779283101852</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45962.779283101852</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45962.779283101852</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45962.779283101852</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45962.779283101852</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45962.779283101852</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45962.779283101852</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45962.779283101852</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45962.779283101852</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45962.779283101852</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45962.779283101852</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45962.779283101852</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45962.779283101852</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45962.779283101852</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45962.779283101852</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45962.779283101852</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45962.779283101852</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45962.779283101852</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45962.779283101852</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45962.779283101852</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45962.779283101852</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45962.779283101852</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45962.779283101852</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45962.779283101852</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45962.779283101852</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45962.779283101852</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45962.779283101852</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45962.779283101852</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45962.779283101852</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45962.779283101852</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45962.779283101852</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45962.779283101852</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45962.779283101852</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45962.779283101852</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45962.779283101852</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45962.779283101852</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45962.779283101852</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45962.779283101852</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45962.779283101852</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45962.779283101852</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45962.779283101852</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45962.779283101852</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45962.779283101852</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45962.779283101852</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45962.779283101852</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45962.779283101852</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45962.779283101852</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45962.779283101852</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45962.779283101852</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45962.779283101852</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45962.779283101852</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45962.779283101852</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45962.779283101852</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45962.779283101852</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45962.779283101852</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45962.779283101852</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45962.779283101852</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45962.779283101852</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45962.779283101852</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45962.779283101852</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45962.779283101852</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45962.779283101852</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18E00857-9655-4350-AF66-222390693D44}"/>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1"/>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137.77944525462954</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4.037199768521532</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19048</v>
      </c>
      <c r="E5" s="113"/>
      <c r="F5" s="114"/>
      <c r="G5" s="115">
        <f ca="1">IFERROR(NOW()-F5,"-")</f>
        <v>45962.779283101852</v>
      </c>
      <c r="H5" s="114"/>
      <c r="I5" s="18" t="str">
        <f>IFERROR(VLOOKUP(D5,DB!A:F,6,0),"")</f>
        <v>SCECO</v>
      </c>
      <c r="J5" s="18" t="str">
        <f>IFERROR(VLOOKUP(D5,DB!A:G,7,0),"")</f>
        <v>Dead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45962.779283101852</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60"/>
      <c r="B7" s="161" t="str">
        <f>IFERROR(VLOOKUP(D7,DB!A:K,11,0),"")</f>
        <v/>
      </c>
      <c r="C7" s="161"/>
      <c r="D7" s="161"/>
      <c r="E7" s="162"/>
      <c r="F7" s="163"/>
      <c r="G7" s="164">
        <f ca="1">IFERROR(NOW()-F7,"-")</f>
        <v>45962.779283101852</v>
      </c>
      <c r="H7" s="163"/>
      <c r="I7" s="161" t="str">
        <f>IFERROR(VLOOKUP(D7,DB!A:F,6,0),"")</f>
        <v/>
      </c>
      <c r="J7" s="161" t="str">
        <f>IFERROR(VLOOKUP(D7,DB!A:G,7,0),"")</f>
        <v/>
      </c>
      <c r="K7" s="165"/>
      <c r="L7" s="161" t="str">
        <f>IFERROR(VLOOKUP(D7,DB!A:I,9,0),"")</f>
        <v/>
      </c>
      <c r="M7" s="161"/>
      <c r="N7" s="161"/>
      <c r="O7" s="161"/>
      <c r="P7" s="161"/>
      <c r="Q7" s="161"/>
      <c r="R7" s="161"/>
      <c r="S7" s="161"/>
      <c r="T7" s="161"/>
      <c r="U7" s="161"/>
      <c r="V7" s="161"/>
      <c r="W7" s="161"/>
      <c r="X7" s="161"/>
      <c r="Y7" s="161"/>
      <c r="Z7" s="161"/>
      <c r="AA7" s="161"/>
      <c r="AB7" s="161"/>
      <c r="AC7" s="161"/>
      <c r="AD7" s="161"/>
      <c r="AE7" s="161"/>
      <c r="AF7" s="161"/>
      <c r="AG7" s="161"/>
      <c r="AH7" s="161"/>
      <c r="AI7" s="161"/>
      <c r="AJ7" s="161"/>
      <c r="AK7" s="161"/>
      <c r="AL7" s="161"/>
      <c r="AM7" s="161"/>
      <c r="AN7" s="161"/>
      <c r="AO7" s="161"/>
      <c r="AP7" s="161"/>
      <c r="AQ7" s="161"/>
      <c r="AR7" s="161"/>
      <c r="AS7" s="161"/>
      <c r="AT7" s="161"/>
      <c r="AU7" s="161"/>
      <c r="AV7" s="161"/>
      <c r="AW7" s="161"/>
      <c r="AX7" s="161"/>
      <c r="AY7" s="161"/>
      <c r="AZ7" s="161"/>
      <c r="BA7" s="161"/>
      <c r="BB7" s="161"/>
      <c r="BC7" s="161"/>
      <c r="BD7" s="161"/>
      <c r="BE7" s="161"/>
      <c r="BF7" s="161"/>
      <c r="BG7" s="161"/>
      <c r="BH7" s="161"/>
      <c r="BI7" s="161"/>
      <c r="BJ7" s="161"/>
      <c r="BK7" s="161"/>
      <c r="BL7" s="161"/>
      <c r="BM7" s="161"/>
      <c r="BN7" s="161"/>
      <c r="BO7" s="161"/>
      <c r="BP7" s="161"/>
      <c r="BQ7" s="161"/>
      <c r="BR7" s="161"/>
      <c r="BS7" s="161"/>
      <c r="BT7" s="161"/>
      <c r="BU7" s="161"/>
      <c r="BV7" s="161"/>
      <c r="BW7" s="161"/>
      <c r="BX7" s="161"/>
      <c r="BY7" s="161"/>
      <c r="BZ7" s="161"/>
      <c r="CA7" s="161"/>
      <c r="CB7" s="161"/>
      <c r="CC7" s="161"/>
      <c r="CD7" s="161"/>
      <c r="CE7" s="161"/>
      <c r="CF7" s="161"/>
      <c r="CG7" s="161"/>
      <c r="CH7" s="161"/>
      <c r="CI7" s="161"/>
      <c r="CJ7" s="166"/>
    </row>
    <row r="8" spans="1:88" ht="31.5" customHeight="1">
      <c r="A8" s="112"/>
      <c r="B8" s="18" t="str">
        <f>IFERROR(VLOOKUP(D8,DB!A:K,11,0),"")</f>
        <v/>
      </c>
      <c r="C8" s="18"/>
      <c r="D8" s="18"/>
      <c r="E8" s="113"/>
      <c r="F8" s="114"/>
      <c r="G8" s="115">
        <f ca="1">IFERROR(NOW()-F8,"-")</f>
        <v>45962.779283101852</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45962.779283101852</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45962.779283101852</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45962.779283101852</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45962.779283101852</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45962.779283101852</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45962.779283101852</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45962.779283101852</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45962.779283101852</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45962.779283101852</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45962.779283101852</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45962.779283101852</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45962.779283101852</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45962.779283101852</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45962.779283101852</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45962.779283101852</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45962.779283101852</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45962.779283101852</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45962.779283101852</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45962.779283101852</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45962.779283101852</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45962.779283101852</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45962.779283101852</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45962.779283101852</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45962.779283101852</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45962.779283101852</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45962.779283101852</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45962.779283101852</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45962.779283101852</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45962.779283101852</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45962.779283101852</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45962.779283101852</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45962.779283101852</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45962.779283101852</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45962.779283101852</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45962.779283101852</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45962.779283101852</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45962.779283101852</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45962.779283101852</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45962.779283101852</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45962.779283101852</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45962.779283101852</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45962.779283101852</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45962.779283101852</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45962.779283101852</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45962.779283101852</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45962.779283101852</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45962.779283101852</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45962.779283101852</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45962.779283101852</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45962.779283101852</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45962.779283101852</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45962.779283101852</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45962.779283101852</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45962.779283101852</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45962.779283101852</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45962.779283101852</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45962.779283101852</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45962.779283101852</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45962.779283101852</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45962.779283101852</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45962.779283101852</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45962.779283101852</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45962.779283101852</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45962.779283101852</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45962.779283101852</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45962.779283101852</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45962.779283101852</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45962.779283101852</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45962.779283101852</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45962.779283101852</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45962.779283101852</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45962.779283101852</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45962.779283101852</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45962.779283101852</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45962.779283101852</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45962.779283101852</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45962.779283101852</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45962.779283101852</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45962.779283101852</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45962.779283101852</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45962.779283101852</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45962.779283101852</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45962.779283101852</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45962.779283101852</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45962.779283101852</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45962.779283101852</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45962.779283101852</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45962.779283101852</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45962.779283101852</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45962.779283101852</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45962.779283101852</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45962.779283101852</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45962.779283101852</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45962.779283101852</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45962.779283101852</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45962.779283101852</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45962.779283101852</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45962.779283101852</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45962.779283101852</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45962.779283101852</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45962.779283101852</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45962.779283101852</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45962.779283101852</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45962.779283101852</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45962.779283101852</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45962.779283101852</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45962.779283101852</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45962.779283101852</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45962.779283101852</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45962.779283101852</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45962.779283101852</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45962.779283101852</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45962.779283101852</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45962.779283101852</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45962.779283101852</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45962.779283101852</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45962.779283101852</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45962.779283101852</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45962.779283101852</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45962.779283101852</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45962.779283101852</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45962.779283101852</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45962.779283101852</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45962.779283101852</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45962.779283101852</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45962.779283101852</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45962.779283101852</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45962.779283101852</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45962.779283101852</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45962.779283101852</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45962.779283101852</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45962.779283101852</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45962.779283101852</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45962.779283101852</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45962.779283101852</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45962.779283101852</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45962.779283101852</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45962.779283101852</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45962.779283101852</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45962.779283101852</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45962.779283101852</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45962.779283101852</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60"/>
      <c r="B151" s="161" t="str">
        <f>IFERROR(VLOOKUP(D151,DB!A:K,11,0),"")</f>
        <v/>
      </c>
      <c r="C151" s="161"/>
      <c r="D151" s="161"/>
      <c r="E151" s="162"/>
      <c r="F151" s="163"/>
      <c r="G151" s="164">
        <f ca="1">IFERROR(NOW()-F151,"-")</f>
        <v>45962.779283101852</v>
      </c>
      <c r="H151" s="163"/>
      <c r="I151" s="161" t="str">
        <f>IFERROR(VLOOKUP(D151,DB!A:F,6,0),"")</f>
        <v/>
      </c>
      <c r="J151" s="161" t="str">
        <f>IFERROR(VLOOKUP(D151,DB!A:G,7,0),"")</f>
        <v/>
      </c>
      <c r="K151" s="165"/>
      <c r="L151" s="161" t="str">
        <f>IFERROR(VLOOKUP(D151,DB!A:I,9,0),"")</f>
        <v/>
      </c>
      <c r="M151" s="161"/>
      <c r="N151" s="161"/>
      <c r="O151" s="161"/>
      <c r="P151" s="161"/>
      <c r="Q151" s="161"/>
      <c r="R151" s="161"/>
      <c r="S151" s="161"/>
      <c r="T151" s="161"/>
      <c r="U151" s="161"/>
      <c r="V151" s="161"/>
      <c r="W151" s="161"/>
      <c r="X151" s="161"/>
      <c r="Y151" s="161"/>
      <c r="Z151" s="161"/>
      <c r="AA151" s="161"/>
      <c r="AB151" s="161"/>
      <c r="AC151" s="161"/>
      <c r="AD151" s="161"/>
      <c r="AE151" s="161"/>
      <c r="AF151" s="161"/>
      <c r="AG151" s="161"/>
      <c r="AH151" s="161"/>
      <c r="AI151" s="161"/>
      <c r="AJ151" s="161"/>
      <c r="AK151" s="161"/>
      <c r="AL151" s="161"/>
      <c r="AM151" s="161"/>
      <c r="AN151" s="161"/>
      <c r="AO151" s="161"/>
      <c r="AP151" s="161"/>
      <c r="AQ151" s="161"/>
      <c r="AR151" s="161"/>
      <c r="AS151" s="161"/>
      <c r="AT151" s="161"/>
      <c r="AU151" s="161"/>
      <c r="AV151" s="161"/>
      <c r="AW151" s="161"/>
      <c r="AX151" s="161"/>
      <c r="AY151" s="161"/>
      <c r="AZ151" s="161"/>
      <c r="BA151" s="161"/>
      <c r="BB151" s="161"/>
      <c r="BC151" s="161"/>
      <c r="BD151" s="161"/>
      <c r="BE151" s="161"/>
      <c r="BF151" s="161"/>
      <c r="BG151" s="161"/>
      <c r="BH151" s="161"/>
      <c r="BI151" s="161"/>
      <c r="BJ151" s="161"/>
      <c r="BK151" s="161"/>
      <c r="BL151" s="161"/>
      <c r="BM151" s="161"/>
      <c r="BN151" s="161"/>
      <c r="BO151" s="161"/>
      <c r="BP151" s="161"/>
      <c r="BQ151" s="161"/>
      <c r="BR151" s="161"/>
      <c r="BS151" s="161"/>
      <c r="BT151" s="161"/>
      <c r="BU151" s="161"/>
      <c r="BV151" s="161"/>
      <c r="BW151" s="161"/>
      <c r="BX151" s="161"/>
      <c r="BY151" s="161"/>
      <c r="BZ151" s="161"/>
      <c r="CA151" s="161"/>
      <c r="CB151" s="161"/>
      <c r="CC151" s="161"/>
      <c r="CD151" s="161"/>
      <c r="CE151" s="161"/>
      <c r="CF151" s="161"/>
      <c r="CG151" s="161"/>
      <c r="CH151" s="161"/>
      <c r="CI151" s="161"/>
      <c r="CJ151" s="166"/>
    </row>
  </sheetData>
  <dataValidations count="2">
    <dataValidation allowBlank="1" showInputMessage="1" showErrorMessage="1" sqref="E1" xr:uid="{4D935161-CDD3-4592-B877-3FB59C99E142}"/>
    <dataValidation type="list" allowBlank="1" showInputMessage="1" showErrorMessage="1" sqref="E3:E15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45962.779283217591</v>
      </c>
      <c r="H2" s="22"/>
      <c r="I2" s="19" t="str">
        <f>IFERROR(VLOOKUP(D2,DB!A:F,6,0),"")</f>
        <v/>
      </c>
      <c r="J2" s="18" t="str">
        <f>IFERROR(VLOOKUP(D2,DB!A:G,7,0),"")</f>
        <v/>
      </c>
      <c r="K2" s="46"/>
      <c r="L2" s="23" t="str">
        <f>IFERROR(VLOOKUP(D2,DB!A:I,9,0),"")</f>
        <v/>
      </c>
    </row>
    <row r="3" spans="1:13" ht="15" customHeight="1">
      <c r="A3" s="19"/>
      <c r="B3" s="62" t="str">
        <f>IFERROR(VLOOKUP(D3,DB!A:K,11,0),"")</f>
        <v/>
      </c>
      <c r="C3" s="18"/>
      <c r="D3" s="171"/>
      <c r="E3" s="18"/>
      <c r="F3" s="20"/>
      <c r="G3" s="21">
        <f t="shared" ca="1" si="0"/>
        <v>45962.779283217591</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45962.779283217591</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45962.779283217591</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45962.779283217591</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45962.779283217591</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45962.779283217591</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45962.779283217591</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45962.779283217591</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45962.779283217591</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45962.779283217591</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45962.779283217591</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45962.779283217591</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45962.779283217591</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45962.779283217591</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45962.779283217591</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45962.779283217591</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45962.779283217591</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45962.779283217591</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45962.779283217591</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45962.779283217591</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45962.779283217591</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45962.779283217591</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45962.779283217591</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45962.779283217591</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45962.779283217591</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45962.779283217591</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45962.779283217591</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45962.779283217591</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45962.779283217591</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45962.779283217591</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45962.779283217591</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45962.779283217591</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45962.779283217591</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45962.779283217591</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45962.779283217591</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45962.779283217591</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45962.779283217591</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45962.779283217591</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45962.779283217591</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45962.779283217591</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45962.779283217591</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45962.779283217591</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45962.779283217591</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45962.779283217591</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45962.779283217591</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45962.779283217591</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45962.779283217591</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45962.779283217591</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45962.779283217591</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45962.779283217591</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45962.779283217591</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45962.779283217591</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45962.779283217591</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45962.779283217591</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45962.779283217591</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45962.779283217591</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45962.779283217591</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45962.779283217591</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45962.779283217591</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45962.779283217591</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45962.779283217591</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45962.779283217591</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45962.779283217591</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45962.779283217591</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45962.779283217591</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45962.779283217591</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45962.779283217591</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45962.779283217591</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45962.779283217591</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45962.779283217591</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45962.779283217591</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45962.779283217591</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45962.779283217591</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45962.779283217591</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45962.779283217591</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45962.779283217591</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45962.779283217591</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45962.779283217591</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45962.779283217591</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45962.779283217591</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45962.779283217591</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45962.779283217591</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45962.779283217591</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45962.779283217591</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45962.779283217591</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45962.779283217591</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45962.779283217591</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45962.779283217591</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45962.779283217591</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45962.779283217591</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45962.779283217591</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45962.779283217591</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45962.779283217591</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45962.779283217591</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45962.779283217591</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45962.779283217591</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45962.779283217591</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45962.779283217591</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45962.779283217591</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45962.779283217591</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45962.779283217591</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45962.779283217591</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45962.779283217591</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45962.779283217591</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45962.779283217591</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45962.779283217591</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45962.779283217591</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45962.779283217591</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45962.779283217591</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45962.779283217591</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45962.779283217591</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45962.779283217591</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45962.779283217591</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45962.779283217591</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45962.779283217591</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45962.779283217591</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45962.779283217591</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45962.779283217591</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45962.779283217591</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45962.779283217591</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45962.779283217591</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45962.779283217591</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45962.779283217591</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45962.779283217591</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45962.779283217591</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45962.779283217591</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45962.779283217591</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45962.779283217591</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45962.779283217591</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45962.779283217591</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45962.779283217591</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45962.779283217591</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45962.779283217591</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45962.779283217591</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45962.779283217591</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45962.779283217591</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45962.779283217591</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45962.779283217591</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45962.779283217591</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45962.779283217591</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45962.779283217591</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45962.779283217591</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45962.779283217591</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45962.779283217591</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45962.779283217591</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45962.779283217591</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45962.779283217591</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45962.779283217591</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45962.779283217591</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45962.779283217591</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45962.779283217591</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45962.779283217591</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45962.779283217591</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45962.779283217591</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45962.779283217591</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45962.779283217591</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45962.779283217591</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45962.779283217591</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45962.779283217591</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45962.779283217591</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45962.779283217591</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45962.779283217591</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45962.779283217591</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45962.779283217591</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45962.779283217591</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45962.779283217591</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45962.779283217591</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45962.779283217591</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45962.779283217591</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45962.779283217591</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45962.779283217591</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45962.779283217591</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45962.779283217591</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45962.779283217591</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45962.779283217591</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45962.779283217591</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45962.779283217591</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45962.779283217591</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45962.779283217591</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45962.779283217591</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45962.779283217591</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45962.779283217591</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45962.779283217591</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45962.779283217591</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45962.779283217591</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45962.779283217591</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45962.779283217591</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45962.779283217591</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45962.779283217591</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45962.779283217591</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45962.779283217591</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45962.779283217591</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45962.779283217591</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45962.779283217591</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45962.779283217591</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45962.779283217591</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45962.779283217591</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45962.779283217591</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45962.779283217591</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45962.779283217591</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45962.779283217591</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45962.779283217591</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45962.779283217591</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45962.779283217591</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45962.779283217591</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45962.779283217591</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45962.779283217591</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45962.779283217591</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45962.779283217591</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45962.779283217591</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45962.779283217591</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45962.779283217591</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45962.779283217591</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45962.779283217591</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45962.779283217591</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45962.779283217591</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45962.779283217591</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45962.779283217591</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45962.779283217591</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45962.779283217591</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45962.779283217591</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45962.779283217591</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45962.779283217591</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45962.779283217591</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45962.779283217591</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45962.779283217591</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45962.779283217591</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45962.779283217591</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45962.779283217591</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45962.779283217591</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45962.779283217591</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45962.779283217591</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45962.779283217591</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45962.779283217591</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45962.779283217591</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45962.779283217591</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45962.779283217591</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45962.779283217591</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45962.779283217591</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45962.779283217591</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45962.779283217591</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45962.779283217591</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45962.779283217591</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45962.779283217591</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45962.779283217591</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45962.779283217591</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45962.779283217591</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45962.779283217591</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45962.779283217591</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45962.779283217591</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45962.779283217591</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45962.779283217591</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45962.779283217591</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45962.779283217591</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45962.779283217591</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45962.779283217591</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45962.779283217591</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45962.779283217591</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45962.779283217591</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45962.779283217591</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45962.779283217591</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45962.779283217591</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45962.779283217591</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45962.779283217591</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45962.779283217591</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45962.779283217591</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45962.779283217591</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45962.779283217591</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45962.779283217591</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45962.779283217591</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45962.779283217591</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45962.779283217591</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45962.779283217591</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45962.779283217591</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45962.779283217591</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45962.779283217591</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45962.779283217591</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45962.779283217591</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45962.779283217591</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45962.779283217591</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45962.779283217591</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45962.779283217591</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45962.779283217591</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45962.779283217591</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45962.779283217591</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45962.779283217591</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45962.779283217591</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45962.779283217591</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45962.779283217591</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45962.779283217591</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45962.779283217591</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45962.779283217591</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45962.779283217591</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45962.779283217591</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45962.779283217591</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45962.779283217591</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45962.779283217591</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45962.779283217591</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45962.779283217591</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45962.779283217591</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45962.779283217591</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45962.779283217591</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45962.779283217591</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45962.779283217591</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45962.779283217591</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45962.779283217591</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45962.779283217591</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45962.779283217591</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45962.779283217591</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45962.779283217591</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45962.779283217591</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45962.779283217591</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45962.779283217591</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45962.779283217591</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45962.779283217591</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45962.779283217591</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45962.779283217591</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45962.779283217591</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45962.779283217591</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45962.779283217591</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45962.779283217591</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45962.779283217591</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45962.779283217591</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45962.779283217591</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45962.779283217591</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45962.779283217591</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45962.779283217591</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45962.779283217591</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45962.779283217591</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45962.779283217591</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45962.779283217591</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45962.779283217591</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45962.779283217591</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45962.779283217591</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45962.779283217591</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45962.779283217591</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45962.779283217591</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45962.779283217591</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45962.779283217591</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45962.779283217591</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45962.779283217591</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45962.779283217591</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45962.779283217591</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45962.779283217591</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45962.779283217591</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45962.779283217591</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45962.779283217591</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45962.779283217591</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45962.779283217591</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45962.779283217591</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45962.779283217591</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45962.779283217591</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45962.779283217591</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45962.779283217591</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45962.779283217591</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45962.779283217591</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45962.779283217591</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45962.779283217591</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45962.779283217591</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45962.779283217591</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45962.779283217591</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45962.779283217591</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45962.779283217591</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45962.779283217591</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45962.779283217591</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45962.779283217591</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45962.779283217591</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45962.779283217591</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45962.779283217591</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45962.779283217591</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45962.779283217591</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45962.779283217591</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45962.779283217591</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45962.779283217591</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45962.779283217591</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45962.779283217591</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45962.779283217591</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45962.779283217591</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45962.779283217591</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45962.779283217591</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45962.779283217591</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45962.779283217591</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45962.779283217591</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45962.779283217591</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45962.779283217591</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45962.779283217591</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45962.779283217591</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45962.779283217591</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45962.779283217591</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45962.779283217591</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45962.779283217591</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45962.779283217591</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45962.779283217591</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45962.779283217591</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45962.779283217591</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45962.779283217591</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45962.779283217591</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45962.779283217591</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45962.779283217591</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45962.779283217591</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45962.779283217591</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45962.779283217591</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45962.779283217591</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45962.779283217591</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45962.779283217591</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45962.779283217591</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45962.779283217591</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45962.779283217591</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45962.779283217591</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45962.779283217591</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45962.779283217591</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45962.779283217591</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45962.779283217591</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45962.779283217591</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45962.779283217591</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45962.779283217591</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45962.779283217591</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45962.779283217591</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45962.779283217591</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45962.779283217591</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45962.779283217591</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45962.779283217591</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45962.779283217591</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45962.779283217591</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45962.779283217591</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45962.779283217591</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45962.779283217591</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45962.779283217591</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45962.779283217591</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45962.779283217591</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45962.779283217591</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45962.779283217591</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45962.779283217591</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45962.779283217591</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45962.779283217591</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45962.779283217591</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45962.779283217591</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45962.779283217591</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45962.779283217591</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45962.779283217591</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45962.779283217591</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45962.779283217591</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45962.779283217591</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45962.779283217591</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45962.779283217591</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45962.779283217591</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45962.779283217591</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45962.779283217591</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45962.779283217591</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45962.779283217591</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45962.779283217591</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45962.779283217591</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45962.779283217591</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45962.779283217591</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45962.779283217591</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45962.779283217591</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45962.779283217591</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45962.779283217591</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45962.779283217591</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45962.779283217591</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45962.779283217591</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45962.779283217591</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45962.779283217591</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45962.779283217591</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45962.779283217591</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45962.779283217591</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45962.779283217591</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45962.779283217591</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45962.779283217591</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45962.779283217591</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45962.779283217591</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45962.779283217591</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45962.779283217591</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45962.779283217591</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45962.779283217591</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45962.779283217591</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45962.779283217591</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45962.779283217591</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45962.779283217591</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45962.779283217591</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45962.779283217591</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45962.779283217591</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45962.779283217591</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45962.779283217591</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45962.779283217591</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45962.779283217591</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45962.779283217591</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45962.779283217591</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45962.779283217591</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45962.779283217591</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45962.779283217591</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45962.779283217591</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45962.779283217591</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45962.779283217591</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45962.779283217591</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45962.779283217591</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45962.779283217591</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45962.779283217591</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45962.779283217591</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45962.779283217591</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45962.779283217591</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45962.779283217591</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45962.779283217591</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45962.779283217591</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45962.779283217591</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45962.779283217591</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45962.779283217591</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45962.779283217591</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45962.779283217591</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45962.779283217591</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45962.779283217591</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45962.779283217591</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45962.779283217591</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45962.779283217591</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45962.779283217591</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45962.779283217591</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45962.779283217591</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45962.779283217591</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45962.779283217591</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45962.779283217591</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45962.779283217591</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45962.779283217591</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45962.779283217591</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45962.779283217591</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45962.779283217591</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45962.779283217591</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45962.779283217591</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45962.779283217591</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45962.779283217591</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45962.779283217591</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45962.779283217591</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45962.779283217591</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45962.779283217591</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45962.779283217591</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45962.779283217591</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45962.779283217591</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45962.779283217591</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45962.779283217591</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45962.779283217591</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45962.779283217591</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45962.779283217591</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45962.779283217591</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45962.779283217591</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45962.779283217591</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45962.779283217591</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45962.779283217591</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45962.779283217591</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45962.779283217591</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45962.779283217591</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45962.779283217591</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45962.779283217591</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45962.779283217591</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45962.779283217591</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45962.779283217591</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45962.779283217591</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45962.779283217591</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45962.779283217591</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45962.779283217591</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45962.779283217591</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45962.779283217591</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45962.779283217591</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45962.779283217591</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45962.779283217591</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45962.779283217591</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45962.779283217591</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45962.779283217591</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45962.779283217591</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45962.779283217591</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45962.779283217591</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45962.779283217591</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45962.779283217591</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45962.779283217591</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45962.779283217591</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45962.779283217591</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45962.779283217591</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45962.779283217591</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45962.779283217591</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45962.779283217591</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45962.779283217591</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45962.779283217591</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45962.779283217591</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45962.779283217591</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45962.779283217591</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45962.779283217591</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45962.779283217591</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45962.779283217591</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45962.779283217591</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45962.779283217591</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45962.779283217591</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45962.779283217591</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45962.779283217591</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45962.779283217591</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45962.779283217591</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45962.779283217591</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45962.779283217591</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45962.779283217591</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45962.779283217591</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45962.779283217591</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45962.779283217591</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45962.779283217591</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45962.779283217591</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45962.779283217591</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45962.779283217591</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45962.779283217591</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45962.779283217591</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45962.779283217591</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45962.779283217591</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45962.779283217591</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45962.779283217591</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45962.779283217591</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45962.779283217591</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45962.779283217591</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45962.779283217591</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45962.779283217591</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45962.779283217591</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45962.779283217591</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45962.779283217591</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45962.779283217591</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45962.779283217591</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45962.779283217591</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45962.779283217591</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45962.779283217591</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45962.779283217591</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45962.779283217591</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45962.779283217591</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45962.779283217591</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45962.779283217591</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45962.779283217591</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45962.779283217591</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45962.779283217591</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45962.779283217591</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45962.779283217591</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45962.779283217591</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45962.779283217591</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45962.779283217591</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45962.779283217591</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45962.779283217591</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45962.779283217591</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45962.779283217591</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45962.779283217591</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45962.779283217591</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45962.779283217591</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45962.779283217591</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45962.779283217591</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45962.779283217591</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45962.779283217591</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45962.779283217591</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45962.779283217591</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45962.779283217591</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45962.779283217591</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45962.779283217591</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45962.779283217591</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45962.779283217591</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45962.779283217591</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45962.779283217591</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45962.779283217591</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45962.779283217591</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45962.779283217591</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45962.779283217591</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45962.779283217591</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45962.779283217591</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45962.779283217591</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45962.779283217591</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45962.779283217591</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45962.779283217591</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45962.779283217591</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45962.779283217591</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45962.779283217591</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45962.779283217591</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45962.779283217591</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45962.779283217591</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45962.779283217591</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45962.779283217591</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45962.779283217591</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45962.779283217591</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45962.779283217591</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45962.779283217591</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45962.779283217591</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45962.779283217591</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45962.779283217591</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45962.779283217591</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45962.779283217591</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45962.779283217591</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45962.779283217591</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45962.779283217591</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45962.779283217591</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45962.779283217591</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45962.779283217591</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45962.779283217591</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45962.779283217591</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45962.779283217591</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45962.779283217591</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45962.779283217591</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45962.779283217591</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45962.779283217591</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45962.779283217591</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45962.779283217591</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45962.779283217591</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45962.779283217591</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45962.779283217591</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45962.779283217591</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45962.779283217591</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45962.779283217591</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45962.779283217591</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45962.779283217591</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45962.779283217591</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45962.779283217591</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45962.779283217591</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45962.779283217591</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45962.779283217591</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45962.779283217591</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45962.779283217591</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45962.779283217591</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45962.779283217591</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45962.779283217591</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45962.779283217591</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45962.779283217591</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45962.779283217591</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45962.779283217591</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45962.779283217591</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45962.779283217591</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45962.779283217591</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45962.779283217591</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45962.779283217591</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45962.779283217591</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45962.779283217591</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45962.779283217591</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45962.779283217591</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45962.779283217591</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45962.779283217591</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45962.779283217591</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45962.779283217591</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45962.779283217591</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45962.779283217591</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45962.779283217591</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45962.779283217591</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45962.779283217591</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45962.779283217591</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45962.779283217591</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45962.779283217591</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45962.779283217591</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45962.779283217591</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45962.779283217591</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45962.779283217591</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45962.779283217591</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45962.779283217591</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45962.779283217591</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45962.779283217591</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45962.779283217591</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45962.779283217591</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45962.779283217591</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45962.779283217591</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45962.779283217591</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45962.779283217591</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45962.779283217591</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45962.779283217591</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45962.779283217591</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45962.779283217591</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45962.779283217591</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45962.779283217591</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45962.779283217591</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45962.779283217591</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45962.779283217591</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45962.779283217591</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45962.779283217591</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45962.779283217591</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45962.779283217591</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45962.779283217591</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45962.779283217591</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45962.779283217591</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45962.779283217591</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45962.779283217591</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45962.779283217591</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45962.779283217591</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45962.779283217591</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45962.779283217591</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45962.779283217591</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45962.779283217591</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45962.779283217591</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45962.779283217591</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45962.779283217591</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45962.779283217591</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45962.779283217591</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45962.779283217591</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45962.779283217591</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45962.779283217591</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45962.779283217591</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45962.779283217591</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45962.779283217591</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45962.779283217591</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45962.779283217591</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45962.779283217591</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45962.779283217591</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45962.779283217591</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45962.779283217591</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45962.779283217591</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45962.779283217591</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45962.779283217591</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45962.779283217591</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45962.779283217591</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45962.779283217591</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45962.779283217591</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45962.779283217591</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45962.779283217591</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45962.779283217591</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45962.779283217591</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45962.779283217591</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45962.779283217591</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45962.779283217591</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45962.779283217591</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45962.779283217591</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45962.779283217591</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45962.779283217591</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45962.779283217591</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45962.779283217591</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45962.779283217591</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45962.779283217591</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45962.779283217591</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45962.779283217591</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45962.779283217591</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45962.779283217591</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45962.779283217591</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45962.779283217591</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45962.779283217591</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45962.779283217591</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45962.779283217591</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45962.779283217591</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45962.779283217591</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45962.779283217591</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45962.779283217591</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45962.779283217591</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45962.779283217591</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45962.779283217591</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45962.779283217591</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45962.779283217591</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45962.779283217591</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45962.779283217591</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45962.779283217591</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45962.779283217591</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45962.779283217591</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45962.779283217591</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45962.779283217591</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45962.779283217591</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45962.779283217591</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45962.779283217591</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45962.779283217591</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45962.779283217591</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45962.779283217591</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45962.779283217591</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45962.779283217591</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45962.779283217591</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45962.779283217591</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45962.779283217591</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45962.779283217591</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45962.779283217591</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45962.779283217591</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45962.779283217591</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45962.779283217591</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45962.779283217591</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45962.779283217591</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45962.779283217591</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45962.779283217591</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45962.779283217591</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45962.779283217591</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45962.779283217591</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45962.779283217591</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45962.779283217591</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45962.779283217591</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45962.779283217591</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45962.779283217591</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45962.779283217591</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45962.779283217591</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45962.779283217591</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45962.779283217591</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45962.779283217591</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45962.779283217591</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45962.779283217591</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45962.779283217591</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45962.779283217591</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45962.779283217591</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45962.779283217591</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45962.779283217591</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45962.779283217591</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45962.779283217591</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45962.779283217591</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45962.779283217591</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45962.779283217591</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45962.779283217591</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45962.779283217591</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45962.779283217591</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45962.779283217591</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45962.779283217591</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45962.779283217591</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45962.779283217591</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45962.779283217591</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45962.779283217591</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45962.779283217591</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45962.779283217591</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45962.779283217591</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45962.779283217591</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45962.779283217591</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45962.779283217591</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45962.779283217591</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45962.779283217591</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45962.779283217591</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45962.779283217591</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45962.779283217591</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45962.779283217591</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45962.779283217591</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45962.779283217591</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45962.779283217591</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45962.779283217591</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45962.779283217591</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45962.779283217591</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45962.779283217591</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45962.779283217591</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45962.779283217591</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45962.779283217591</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45962.779283217591</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45962.779283217591</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45962.779283217591</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45962.779283217591</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45962.779283217591</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45962.779283217591</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45962.779283217591</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45962.779283217591</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45962.779283217591</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45962.779283217591</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45962.779283217591</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45962.779283217591</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45962.779283217591</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45962.779283217591</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45962.779283217591</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45962.779283217591</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45962.779283217591</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45962.779283217591</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45962.779283217591</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45962.779283217591</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45962.779283217591</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45962.779283217591</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45962.779283217591</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45962.779283217591</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45962.779283217591</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45962.779283217591</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45962.779283217591</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45962.779283217591</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45962.779283217591</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45962.779283217591</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45962.779283217591</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45962.779283217591</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45962.779283217591</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45962.779283217591</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45962.779283217591</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45962.779283217591</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45962.779283217591</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45962.779283217591</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45962.779283217591</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45962.779283217591</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45962.779283217591</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45962.779283217591</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45962.779283217591</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45962.779283217591</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45962.779283217591</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45962.779283217591</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45962.779283217591</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45962.779283217591</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45962.779283217591</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45962.779283217591</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45962.779283217591</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45962.779283217591</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45962.779283217591</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45962.779283217591</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45962.779283217591</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45962.779283217591</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45962.779283217591</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45962.779283217591</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45962.779283217591</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45962.779283217591</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45962.779283217591</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45962.779283217591</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45962.779283217591</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45962.779283217591</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45962.779283217591</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45962.779283217591</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45962.779283217591</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45962.779283217591</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45962.779283217591</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45962.779283217591</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45962.779283217591</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45962.779283217591</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45962.779283217591</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45962.779283217591</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45962.779283217591</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45962.779283217591</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45962.779283217591</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45962.779283217591</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45962.779283217591</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45962.779283217591</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45962.779283217591</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45962.779283217591</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45962.779283217591</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45962.779283217591</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45962.779283217591</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45962.779283217591</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45962.779283217591</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45962.779283217591</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45962.779283217591</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45962.779283217591</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45962.779283217591</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45962.779283217591</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45962.779283217591</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45962.779283217591</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45962.779283217591</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45962.779283217591</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45962.779283217591</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45962.779283217591</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45962.779283217591</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45962.779283217591</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45962.779283217591</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45962.779283217591</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45962.779283217591</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45962.779283217591</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45962.779283217591</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45962.779283217591</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45962.779283217591</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45962.779283217591</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45962.779283217591</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45962.779283217591</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45962.779283217591</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45962.779283217591</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45962.779283217591</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45962.779283217591</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45962.779283217591</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45962.779283217591</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45962.779283217591</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45962.779283217591</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45962.779283217591</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45962.779283217591</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45962.779283217591</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45962.779283217591</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45962.779283217591</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45962.779283217591</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45962.779283217591</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45962.779283217591</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45962.779283217591</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45962.779283217591</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45962.779283217591</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45962.779283217591</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45962.779283217591</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45962.779283217591</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45962.779283217591</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45962.779283217591</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45962.779283217591</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45962.779283217591</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45962.779283217591</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45962.779283217591</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45962.779283217591</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45962.779283217591</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45962.779283217591</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45962.779283217591</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45962.779283217591</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45962.779283217591</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45962.779283217591</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45962.779283217591</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45962.779283217591</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45962.779283217591</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45962.779283217591</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45962.779283217591</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45962.779283217591</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45962.779283217591</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45962.779283217591</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45962.779283217591</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45962.779283217591</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45962.779283217591</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45962.779283217591</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45962.779283217591</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45962.779283217591</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45962.779283217591</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45962.779283217591</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45962.779283217591</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45962.779283217591</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45962.779283217591</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45962.779283217591</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45962.779283217591</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45962.779283217591</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45962.779283217591</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45962.779283217591</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45962.779283217591</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45962.779283217591</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tabSelected="1" workbookViewId="0">
      <selection activeCell="E4" sqref="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259.29856562499481</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1.8105332175910007</v>
      </c>
      <c r="H3" s="122">
        <v>45960.963101851848</v>
      </c>
      <c r="I3" s="118" t="str">
        <f>IFERROR(VLOOKUP(D3,DB!A:F,6,0),"")</f>
        <v>SCECO</v>
      </c>
      <c r="J3" s="118" t="str">
        <f>IFERROR(VLOOKUP(D3,DB!A:G,7,0),"")</f>
        <v>Weak</v>
      </c>
      <c r="K3" s="124" t="s">
        <v>39114</v>
      </c>
      <c r="L3" s="120" t="str">
        <f>IFERROR(VLOOKUP(D3,DB!A:I,9,0),"")</f>
        <v>Latis</v>
      </c>
    </row>
    <row r="4" spans="1:16" ht="15" customHeight="1">
      <c r="A4" s="118"/>
      <c r="B4" s="118" t="str">
        <f>IFERROR(VLOOKUP(D4,DB!A:K,11,0),"")</f>
        <v>R4</v>
      </c>
      <c r="C4" s="119">
        <v>6</v>
      </c>
      <c r="D4" s="120" t="s">
        <v>29101</v>
      </c>
      <c r="E4" s="97"/>
      <c r="F4" s="122">
        <v>45962.756967592592</v>
      </c>
      <c r="G4" s="123">
        <f ca="1">IFERROR(NOW()-F4,"")</f>
        <v>2.231562499946449E-2</v>
      </c>
      <c r="H4" s="122">
        <v>45962.756967592592</v>
      </c>
      <c r="I4" s="118" t="str">
        <f>IFERROR(VLOOKUP(D4,DB!A:F,6,0),"")</f>
        <v>SCECO</v>
      </c>
      <c r="J4" s="118" t="str">
        <f>IFERROR(VLOOKUP(D4,DB!A:G,7,0),"")</f>
        <v>Good</v>
      </c>
      <c r="K4" s="124" t="s">
        <v>39115</v>
      </c>
      <c r="L4" s="120" t="str">
        <f>IFERROR(VLOOKUP(D4,DB!A:I,9,0),"")</f>
        <v>Latis</v>
      </c>
    </row>
    <row r="5" spans="1:16" ht="15" customHeight="1">
      <c r="A5" s="118"/>
      <c r="B5" s="118" t="str">
        <f>IFERROR(VLOOKUP(D5,DB!A:K,11,0),"")</f>
        <v/>
      </c>
      <c r="C5" s="119"/>
      <c r="D5" s="120"/>
      <c r="E5" s="121"/>
      <c r="F5" s="122"/>
      <c r="G5" s="123">
        <f ca="1">IFERROR(NOW()-F5,"")</f>
        <v>45962.779283217591</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45962.779283217591</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45962.779283217591</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45962.779283217591</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45962.779283217591</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45962.779283217591</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45962.779283217591</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45962.779283217591</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45962.779283217591</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45962.779283217591</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45962.779283217591</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45962.779283217591</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45962.779283217591</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45962.779283217591</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45962.779283217591</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45962.779283217591</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45962.779283217591</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45962.779283217591</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45962.779283217591</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45962.779283217591</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45962.779283217591</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45962.779283217591</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45962.779283217591</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45962.779283217591</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45962.779283217591</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45962.779283217591</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45962.779283217591</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45962.779283217591</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45962.779283217591</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45962.779283217591</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45962.779283217591</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45962.779283217591</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45962.779283217591</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45962.779283217591</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45962.779283217591</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45962.779283217591</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45962.779283217591</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45962.779283217591</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45962.779283217591</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45962.779283217591</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45962.779283217591</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45962.779283217591</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45962.779283217591</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45962.779283217591</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45962.779283217591</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45962.779283217591</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45962.779283217591</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45962.779283217591</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45962.779283217591</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45962.779283217591</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45962.779283217591</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45962.779283217591</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45962.779283217591</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45962.779283217591</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45962.779283217591</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45962.779283217591</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45962.779283217591</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45962.779283217591</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45962.779283217591</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45962.779283217591</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45962.779283217591</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45962.779283217591</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45962.779283217591</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45962.779283217591</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45962.779283217591</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45962.779283217591</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45962.779283217591</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45962.779283217591</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45962.779283217591</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45962.779283217591</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45962.779283217591</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45962.779283217591</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45962.779283217591</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45962.779283217591</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45962.779283217591</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45962.779283217591</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45962.779283217591</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45962.779283217591</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45962.779283217591</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45962.779283217591</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45962.779283217591</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45962.779283217591</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45962.779283217591</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45962.779283217591</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45962.779283217591</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45962.779283217591</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45962.779283217591</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45962.779283217591</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45962.779283217591</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45962.779283217591</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45962.779283217591</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45962.779283217591</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45962.779283217591</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45962.779283217591</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45962.779283217591</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45962.779283217591</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45962.779283217591</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45962.779283217591</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45962.779283217591</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45962.779283217591</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45962.779283217591</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45962.779283217591</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45962.779283217591</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45962.779283217591</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45962.779283217591</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45962.779283217591</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45962.779283217591</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45962.779283217591</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45962.779283217591</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45962.779283217591</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D6" sqref="D6: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39116</v>
      </c>
      <c r="B2" s="37" t="str">
        <f>IFERROR(VLOOKUP(D2,DB!A:K,11,0),"")</f>
        <v>R5</v>
      </c>
      <c r="C2" s="37">
        <v>3</v>
      </c>
      <c r="D2" s="117" t="s">
        <v>36011</v>
      </c>
      <c r="E2" s="37" t="s">
        <v>39021</v>
      </c>
      <c r="F2" s="38">
        <v>45891.832060185188</v>
      </c>
      <c r="G2" s="143">
        <f ca="1">IFERROR(NOW()-F2,"")</f>
        <v>70.947222916664032</v>
      </c>
      <c r="H2" s="38">
        <v>45891.790393518517</v>
      </c>
      <c r="I2" s="37" t="str">
        <f>IFERROR(VLOOKUP(D2,DB!A:F,6,0),"")</f>
        <v>Generator-SG</v>
      </c>
      <c r="J2" s="37" t="str">
        <f>IFERROR(VLOOKUP(D2,DB!A:G,7,0),"")</f>
        <v>Vandalized</v>
      </c>
      <c r="K2" s="37" t="s">
        <v>39117</v>
      </c>
      <c r="L2" s="37" t="str">
        <f>IFERROR(VLOOKUP(D2,DB!A:I,9,0),"")</f>
        <v>Latis</v>
      </c>
      <c r="M2" s="116"/>
    </row>
    <row r="3" spans="1:13" ht="30.75">
      <c r="A3" s="37" t="s">
        <v>39118</v>
      </c>
      <c r="B3" s="37" t="str">
        <f>IFERROR(VLOOKUP(D3,DB!A:K,11,0),"")</f>
        <v>R5</v>
      </c>
      <c r="C3" s="37">
        <v>1</v>
      </c>
      <c r="D3" s="37" t="s">
        <v>33268</v>
      </c>
      <c r="E3" s="37" t="s">
        <v>39102</v>
      </c>
      <c r="F3" s="38">
        <v>45926.188877314817</v>
      </c>
      <c r="G3" s="143">
        <f t="shared" ref="G3" ca="1" si="0">IFERROR(NOW()-F3,"")</f>
        <v>36.590405902774364</v>
      </c>
      <c r="H3" s="38">
        <v>45926.158159722225</v>
      </c>
      <c r="I3" s="37" t="str">
        <f>IFERROR(VLOOKUP(D3,DB!A:F,6,0),"")</f>
        <v>SCECO</v>
      </c>
      <c r="J3" s="37" t="str">
        <f>IFERROR(VLOOKUP(D3,DB!A:G,7,0),"")</f>
        <v>Good</v>
      </c>
      <c r="K3" s="37" t="s">
        <v>39119</v>
      </c>
      <c r="L3" s="37" t="str">
        <f>IFERROR(VLOOKUP(D3,DB!A:I,9,0),"")</f>
        <v>Latis</v>
      </c>
      <c r="M3" s="116"/>
    </row>
    <row r="4" spans="1:13" ht="48" customHeight="1">
      <c r="A4" s="151" t="s">
        <v>39120</v>
      </c>
      <c r="B4" s="151" t="str">
        <f>IFERROR(VLOOKUP(D4,DB!A:K,11,0),"")</f>
        <v>R5</v>
      </c>
      <c r="C4" s="151">
        <v>1</v>
      </c>
      <c r="D4" s="151" t="s">
        <v>34758</v>
      </c>
      <c r="E4" s="151" t="s">
        <v>39102</v>
      </c>
      <c r="F4" s="152">
        <v>45948.661111111112</v>
      </c>
      <c r="G4" s="153">
        <f ca="1">IFERROR(NOW()-F4,"")</f>
        <v>14.118172106478596</v>
      </c>
      <c r="H4" s="152">
        <v>45948.661111111112</v>
      </c>
      <c r="I4" s="151" t="str">
        <f>IFERROR(VLOOKUP(D4,DB!A:F,6,0),"")</f>
        <v>SCECO</v>
      </c>
      <c r="J4" s="151" t="str">
        <f>IFERROR(VLOOKUP(D4,DB!A:G,7,0),"")</f>
        <v>Dead</v>
      </c>
      <c r="K4" s="151" t="s">
        <v>39121</v>
      </c>
      <c r="L4" s="151" t="str">
        <f>IFERROR(VLOOKUP(D4,DB!A:I,9,0),"")</f>
        <v>Latis</v>
      </c>
    </row>
    <row r="5" spans="1:13" ht="15">
      <c r="A5" s="151" t="s">
        <v>39122</v>
      </c>
      <c r="B5" s="151" t="str">
        <f>IFERROR(VLOOKUP(D5,DB!A:K,11,0),"")</f>
        <v>R5</v>
      </c>
      <c r="C5" s="151">
        <v>1</v>
      </c>
      <c r="D5" s="151" t="s">
        <v>33920</v>
      </c>
      <c r="E5" s="151" t="s">
        <v>39021</v>
      </c>
      <c r="F5" s="152">
        <v>45962.73841435185</v>
      </c>
      <c r="G5" s="153">
        <f ca="1">IFERROR(NOW()-F5,"")</f>
        <v>4.0868750002118759E-2</v>
      </c>
      <c r="H5" s="152">
        <v>45962.732592592591</v>
      </c>
      <c r="I5" s="151" t="str">
        <f>IFERROR(VLOOKUP(D5,DB!A:F,6,0),"")</f>
        <v>Generator-SG</v>
      </c>
      <c r="J5" s="151" t="str">
        <f>IFERROR(VLOOKUP(D5,DB!A:G,7,0),"")</f>
        <v>Vandalized</v>
      </c>
      <c r="K5" s="151" t="s">
        <v>39123</v>
      </c>
      <c r="L5" s="151" t="str">
        <f>IFERROR(VLOOKUP(D5,DB!A:I,9,0),"")</f>
        <v>Latis</v>
      </c>
    </row>
    <row r="6" spans="1:13" ht="15">
      <c r="A6" s="151"/>
      <c r="B6" s="151" t="str">
        <f>IFERROR(VLOOKUP(D6,DB!A:K,11,0),"")</f>
        <v/>
      </c>
      <c r="C6" s="151"/>
      <c r="D6" s="151"/>
      <c r="E6" s="151"/>
      <c r="F6" s="152"/>
      <c r="G6" s="153">
        <f ca="1">IFERROR(NOW()-F6,"")</f>
        <v>45962.779283101852</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45962.779283101852</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45962.779283101852</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45962.779283101852</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45962.779283101852</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45962.779283101852</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45962.779283101852</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45962.779283101852</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45962.779283101852</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45962.779283101852</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45962.779283101852</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45962.779283101852</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45962.779283101852</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45962.779283101852</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45962.779283101852</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45962.779283101852</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45962.779283101852</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45962.779283101852</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45962.779283101852</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45962.779283101852</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45962.779283101852</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45962.779283101852</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45962.779283101852</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45962.779283101852</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45962.779283101852</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45962.779283101852</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45962.779283101852</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45962.779283101852</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45962.779283101852</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45962.779283101852</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45962.779283101852</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45962.779283101852</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45962.779283101852</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45962.779283101852</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45962.779283101852</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45962.779283101852</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45962.779283101852</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45962.779283101852</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45962.779283101852</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45962.779283101852</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45962.779283101852</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45962.779283101852</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45962.779283101852</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45962.779283101852</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45962.779283101852</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45962.779283101852</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45962.779283101852</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45962.779283101852</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45962.779283101852</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45962.779283101852</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45962.779283101852</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45962.779283101852</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45962.779283101852</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45962.779283101852</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45962.779283101852</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45962.779283101852</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45962.779283101852</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45962.779283101852</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45962.779283101852</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45962.779283101852</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45962.779283101852</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45962.779283101852</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45962.779283101852</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45962.779283101852</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45962.779283101852</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45962.779283101852</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45962.779283101852</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45962.779283101852</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45962.779283101852</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45962.779283101852</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45962.779283101852</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45962.779283101852</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45962.779283101852</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45962.779283101852</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45962.779283101852</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45962.779283101852</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45962.779283101852</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45962.779283101852</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45962.779283101852</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45962.779283101852</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45962.779283101852</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45962.779283101852</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45962.779283101852</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45962.779283101852</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45962.779283101852</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45962.779283101852</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45962.779283101852</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45962.779283101852</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45962.779283101852</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45962.779283101852</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45962.779283101852</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45962.779283101852</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45962.779283101852</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45962.779283101852</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45962.779283101852</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45962.779283101852</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45962.779283101852</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45962.779283101852</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45962.779283101852</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45962.779283101852</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45962.779283101852</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45962.779283101852</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45962.779283101852</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45962.779283217591</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45962.779283217591</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45962.779283217591</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45962.779283217591</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45962.779283217591</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45962.779283217591</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45962.779283217591</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45962.779283217591</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45962.779283217591</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45962.779283217591</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45962.779283217591</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45962.779283217591</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45962.779283217591</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45962.779283217591</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45962.779283217591</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45962.779283217591</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45962.779283217591</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45962.779283217591</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45962.779283217591</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45962.779283217591</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45962.779283217591</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45962.779283217591</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45962.779283217591</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45962.779283217591</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45962.779283217591</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45962.779283217591</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45962.779283217591</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45962.779283217591</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45962.779283217591</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45962.779283217591</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45962.779283217591</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45962.779283217591</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45962.779283217591</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45962.779283217591</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45962.779283217591</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45962.779283217591</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45962.779283217591</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45962.779283217591</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45962.779283217591</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45962.779283217591</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45962.779283217591</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45962.779283217591</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45962.779283217591</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45962.779283217591</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45962.779283217591</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45962.779283217591</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45962.779283217591</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45962.779283217591</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45962.779283217591</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45962.779283217591</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45962.779283217591</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45962.779283217591</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45962.779283217591</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45962.779283217591</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45962.779283217591</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45962.779283217591</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45962.779283217591</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45962.779283217591</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45962.779283217591</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45962.779283217591</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45962.779283217591</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45962.779283217591</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45962.779283217591</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45962.779283217591</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45962.779283217591</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45962.779283217591</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45962.779283217591</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45962.779283217591</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45962.779283217591</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45962.779283217591</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45962.779283217591</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45962.779283217591</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45962.779283217591</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45962.779283217591</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45962.779283217591</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45962.779283217591</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45962.779283217591</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45962.779283217591</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45962.779283217591</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45962.779283217591</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45962.779283217591</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45962.779283217591</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45962.779283217591</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45962.779283217591</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45962.779283217591</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45962.779283217591</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45962.779283217591</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45962.779283217591</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45962.779283217591</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45962.779283217591</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45962.779283217591</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45962.779283217591</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45962.779283217591</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45962.779283217591</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45962.779283217591</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45962.779283217591</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45962.779283217591</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45962.779283217591</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45962.779283217591</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45962.779283217591</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45962.779283217591</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45962.779283217591</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45962.779283217591</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45962.779283217591</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45962.779283217591</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45962.779283217591</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45962.779283217591</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45962.779283217591</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45962.779283217591</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45962.779283217591</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45962.779283217591</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45962.779283217591</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45962.779283217591</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45962.779283217591</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45962.779283217591</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45962.779283217591</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45962.779283217591</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45962.779283217591</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45962.779283217591</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45962.779283217591</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45962.779283217591</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45962.779283217591</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45962.779283217591</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45962.779283217591</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45962.779283217591</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45962.779283217591</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45962.779283217591</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45962.779283217591</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45962.779283217591</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45962.779283217591</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45962.779283217591</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45962.779283217591</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45962.779283217591</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45962.779283217591</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45962.779283217591</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45962.779283217591</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45962.779283217591</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45962.779283217591</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45962.779283217591</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45962.779283217591</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45962.779283217591</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45962.779283217591</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45962.779283217591</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45962.779283217591</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45962.779283217591</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45962.779283217591</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45962.779283217591</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45962.779283217591</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45962.779283217591</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45962.779283217591</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45962.779283217591</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45962.779283217591</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45962.779283217591</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45962.779283217591</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45962.779283217591</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45962.779283217591</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45962.779283217591</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45962.779283217591</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45962.779283217591</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45962.779283217591</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45962.779283217591</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45962.779283217591</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45962.779283217591</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45962.779283217591</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45962.779283217591</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45962.779283217591</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45962.779283217591</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45962.779283217591</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45962.779283217591</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45962.779283217591</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45962.779283217591</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45962.779283217591</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45962.779283217591</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45962.779283217591</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45962.779283217591</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45962.779283217591</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45962.779283217591</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45962.779283217591</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45962.779283217591</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45962.779283217591</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45962.779283217591</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45962.779283217591</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45962.779283217591</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45962.779283217591</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45962.779283217591</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45962.779283217591</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45962.779283217591</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45962.779283217591</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45962.779283217591</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45962.779283217591</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45962.779283217591</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45962.779283217591</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45962.779283217591</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45962.779283217591</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45962.779283217591</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45962.779283217591</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45962.779283217591</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45962.779283217591</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45962.779283217591</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45962.779283217591</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45962.779283217591</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45962.779283217591</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45962.779283217591</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45962.779283217591</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45962.779283217591</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45962.779283217591</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45962.779283217591</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45962.779283217591</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45962.779283217591</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45962.779283217591</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45962.779283217591</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45962.779283217591</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45962.779283217591</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45962.779283217591</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45962.779283217591</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45962.779283217591</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45962.779283217591</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45962.779283217591</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45962.779283217591</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45962.779283217591</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45962.779283217591</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45962.779283217591</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45962.779283217591</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45962.779283217591</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45962.779283217591</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45962.779283217591</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45962.779283217591</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45962.779283217591</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45962.779283217591</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45962.779283217591</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45962.779283217591</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45962.779283217591</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45962.779283217591</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45962.779283217591</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45962.779283217591</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45962.779283217591</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45962.779283217591</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45962.779283217591</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45962.779283217591</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45962.779283217591</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45962.779283217591</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45962.779283217591</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45962.779283217591</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45962.779283217591</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45962.779283217591</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45962.779283217591</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45962.779283217591</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45962.779283217591</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45962.779283217591</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45962.779283217591</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45962.779283217591</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45962.779283217591</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45962.779283217591</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45962.779283217591</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45962.779283217591</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45962.779283217591</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45962.779283217591</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45962.779283217591</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45962.779283217591</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45962.779283217591</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45962.779283217591</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45962.779283217591</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45962.779283217591</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45962.779283217591</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45962.779283217591</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45962.779283217591</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45962.779283217591</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45962.779283217591</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45962.779283217591</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45962.779283217591</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45962.779283217591</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45962.779283217591</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45962.779283217591</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45962.779283217591</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45962.779283217591</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45962.779283217591</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45962.779283217591</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45962.779283217591</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45962.779283217591</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45962.779283217591</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45962.779283101852</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45962.779283101852</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45962.779283101852</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45962.779283101852</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45962.779283101852</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45962.779283101852</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45962.779283101852</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45962.779283101852</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45962.779283101852</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45962.779283101852</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45962.779283101852</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45962.779283101852</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45962.779283101852</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45962.779283101852</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45962.779283101852</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45962.779283101852</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45962.779283101852</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45962.779283101852</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2025-11-01T15:42:33Z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