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29" documentId="120_S{2AC9BD13-BADA-5192-A53E-5A8FF88502F6}" xr6:coauthVersionLast="47" xr6:coauthVersionMax="47" xr10:uidLastSave="{1E5211F8-EE48-4F3B-BF81-85D6CB458CE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2" i="5"/>
  <c r="G42" i="5"/>
  <c r="I42" i="5"/>
  <c r="J42" i="5"/>
  <c r="L42"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<sst xmlns="http://schemas.openxmlformats.org/spreadsheetml/2006/main" count="181555" uniqueCount="39154">
  <si>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</si>
  <si>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</si>
  <si>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</si>
  <si>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</si>
  <si>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</si>
  <si>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</si>
  <si>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</si>
  <si>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</si>
  <si>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</si>
  <si>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</si>
  <si>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</si>
  <si>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</si>
  <si>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</si>
  <si>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</si>
  <si>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</si>
  <si>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</si>
  <si>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</si>
  <si>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</si>
  <si>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</si>
  <si>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</si>
  <si>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</si>
  <si>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</si>
  <si>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</si>
  <si>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</si>
  <si>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</si>
  <si>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</si>
  <si>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</si>
  <si>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</si>
  <si>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</si>
  <si>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</si>
  <si>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</si>
  <si>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</si>
  <si>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</si>
  <si>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</si>
  <si>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</si>
  <si>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</si>
  <si>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</si>
  <si>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</si>
  <si>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</si>
  <si>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</si>
  <si>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</si>
  <si>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</si>
  <si>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</si>
  <si>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</si>
  <si>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</si>
  <si>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</si>
  <si>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</si>
  <si>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</si>
  <si>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</si>
  <si>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</si>
  <si>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</si>
  <si>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</si>
  <si>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</si>
  <si>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</si>
  <si>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</si>
  <si>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</si>
  <si>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</si>
  <si>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</si>
  <si>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</si>
  <si>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</si>
  <si>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</si>
  <si>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</si>
  <si>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</si>
  <si>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</si>
  <si>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</si>
  <si>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</si>
  <si>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</si>
  <si>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</si>
  <si>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</si>
  <si>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</si>
  <si>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</si>
  <si>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</si>
  <si>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</si>
  <si>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</si>
  <si>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</si>
  <si>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</si>
  <si>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</si>
  <si>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</si>
  <si>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</si>
  <si>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</si>
  <si>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</si>
  <si>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</si>
  <si>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</si>
  <si>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</si>
  <si>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</si>
  <si>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</si>
  <si>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</si>
  <si>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</si>
  <si>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</si>
  <si>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</si>
  <si>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</si>
  <si>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</si>
  <si>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</si>
  <si>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</si>
  <si>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</si>
  <si>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</si>
  <si>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</si>
  <si>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</si>
  <si>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</si>
  <si>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</si>
  <si>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</si>
  <si>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</si>
  <si>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</si>
  <si>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</si>
  <si>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</si>
  <si>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</si>
  <si>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</si>
  <si>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</si>
  <si>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</si>
  <si>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</si>
  <si>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</si>
  <si>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</si>
  <si>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</si>
  <si>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</si>
  <si>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</si>
  <si>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</si>
  <si>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</si>
  <si>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</si>
  <si>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</si>
  <si>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</si>
  <si>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</si>
  <si>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</si>
  <si>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</si>
  <si>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</si>
  <si>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</si>
  <si>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</si>
  <si>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</si>
  <si>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</si>
  <si>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</si>
  <si>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</si>
  <si>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</si>
  <si>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</si>
  <si>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</si>
  <si>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</si>
  <si>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</si>
  <si>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</si>
  <si>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</si>
  <si>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</si>
  <si>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</si>
  <si>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</si>
  <si>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</si>
  <si>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</si>
  <si>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</si>
  <si>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</si>
  <si>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</si>
  <si>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</si>
  <si>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</si>
  <si>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</si>
  <si>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</si>
  <si>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</si>
  <si>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</si>
  <si>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</si>
  <si>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</si>
  <si>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</si>
  <si>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</si>
  <si>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</si>
  <si>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</si>
  <si>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</si>
  <si>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</si>
  <si>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</si>
  <si>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</si>
  <si>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</si>
  <si>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</si>
  <si>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</si>
  <si>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</si>
  <si>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</si>
  <si>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</si>
  <si>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</si>
  <si>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</si>
  <si>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</si>
  <si>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</si>
  <si>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</si>
  <si>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</si>
  <si>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</si>
  <si>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</si>
  <si>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</si>
  <si>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</si>
  <si>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</si>
  <si>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</si>
  <si>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</si>
  <si>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</si>
  <si>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</si>
  <si>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</si>
  <si>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</si>
  <si>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</si>
  <si>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</si>
  <si>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</si>
  <si>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</si>
  <si>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</si>
  <si>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</si>
  <si>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</si>
  <si>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</si>
  <si>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</si>
  <si>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</si>
  <si>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</si>
  <si>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</si>
  <si>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</si>
  <si>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</si>
  <si>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</si>
  <si>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</si>
  <si>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</si>
  <si>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</si>
  <si>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</si>
  <si>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</si>
  <si>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</si>
  <si>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</si>
  <si>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</si>
  <si>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</si>
  <si>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</si>
  <si>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</si>
  <si>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</si>
  <si>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</si>
  <si>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</si>
  <si>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</si>
  <si>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</si>
  <si>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</si>
  <si>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</si>
  <si>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</si>
  <si>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</si>
  <si>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</si>
  <si>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</si>
  <si>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</si>
  <si>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</si>
  <si>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</si>
  <si>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</si>
  <si>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</si>
  <si>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</si>
  <si>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</si>
  <si>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</si>
  <si>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</si>
  <si>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</si>
  <si>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</si>
  <si>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</si>
  <si>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</si>
  <si>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</si>
  <si>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</si>
  <si>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</si>
  <si>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</si>
  <si>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</si>
  <si>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</si>
  <si>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</si>
  <si>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</si>
  <si>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</si>
  <si>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</si>
  <si>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</si>
  <si>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</si>
  <si>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</si>
  <si>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</si>
  <si>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</si>
  <si>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</si>
  <si>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</si>
  <si>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</si>
  <si>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</si>
  <si>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</si>
  <si>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</si>
  <si>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</si>
  <si>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</si>
  <si>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</si>
  <si>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</si>
  <si>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</si>
  <si>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</si>
  <si>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</si>
  <si>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</si>
  <si>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</si>
  <si>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</si>
  <si>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</si>
  <si>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</si>
  <si>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</si>
  <si>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</si>
  <si>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</si>
  <si>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</si>
  <si>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</si>
  <si>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</si>
  <si>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</si>
  <si>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</si>
  <si>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</si>
  <si>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</si>
  <si>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</si>
  <si>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</si>
  <si>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</si>
  <si>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</si>
  <si>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</si>
  <si>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</si>
  <si>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</si>
  <si>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</si>
  <si>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</si>
  <si>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</si>
  <si>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</si>
  <si>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</si>
  <si>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</si>
  <si>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</si>
  <si>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</si>
  <si>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</si>
  <si>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</si>
  <si>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</si>
  <si>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</si>
  <si>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</si>
  <si>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</si>
  <si>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</si>
  <si>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</si>
  <si>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</si>
  <si>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</si>
  <si>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</si>
  <si>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</si>
  <si>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</si>
  <si>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</si>
  <si>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</si>
  <si>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</si>
  <si>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</si>
  <si>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</si>
  <si>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</si>
  <si>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</si>
  <si>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</si>
  <si>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</si>
  <si>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</si>
  <si>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</si>
  <si>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</si>
  <si>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</si>
  <si>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</si>
  <si>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</si>
  <si>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</si>
  <si>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</si>
  <si>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</si>
  <si>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</si>
  <si>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</si>
  <si>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</si>
  <si>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</si>
  <si>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</si>
  <si>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</si>
  <si>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</si>
  <si>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</si>
  <si>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</si>
  <si>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</si>
  <si>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</si>
  <si>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</si>
  <si>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</si>
  <si>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</si>
  <si>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</si>
  <si>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</si>
  <si>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</si>
  <si>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</si>
  <si>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</si>
  <si>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</si>
  <si>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</si>
  <si>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</si>
  <si>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</si>
  <si>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</si>
  <si>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</si>
  <si>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</si>
  <si>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</si>
  <si>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</si>
  <si>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</si>
  <si>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</si>
  <si>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</si>
  <si>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</si>
  <si>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</si>
  <si>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</si>
  <si>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</si>
  <si>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</si>
  <si>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</si>
  <si>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</si>
  <si>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</si>
  <si>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</si>
  <si>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</si>
  <si>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</si>
  <si>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</si>
  <si>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</si>
  <si>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</si>
  <si>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</si>
  <si>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</si>
  <si>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</si>
  <si>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</si>
  <si>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</si>
  <si>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</si>
  <si>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</si>
  <si>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</si>
  <si>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</si>
  <si>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</si>
  <si>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</si>
  <si>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</si>
  <si>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</si>
  <si>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</si>
  <si>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</si>
  <si>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</si>
  <si>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</si>
  <si>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</si>
  <si>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</si>
  <si>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</si>
  <si>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</si>
  <si>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</si>
  <si>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</si>
  <si>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</si>
  <si>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</si>
  <si>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</si>
  <si>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</si>
  <si>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</si>
  <si>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</si>
  <si>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</si>
  <si>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</si>
  <si>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</si>
  <si>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</si>
  <si>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</si>
  <si>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</si>
  <si>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</si>
  <si>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</si>
  <si>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</si>
  <si>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</si>
  <si>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</si>
  <si>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</si>
  <si>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</si>
  <si>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</si>
  <si>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</si>
  <si>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</si>
  <si>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</si>
  <si>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</si>
  <si>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</si>
  <si>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</si>
  <si>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</si>
  <si>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</si>
  <si>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</si>
  <si>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</si>
  <si>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</si>
  <si>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</si>
  <si>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</si>
  <si>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</si>
  <si>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</si>
  <si>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</si>
  <si>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</si>
  <si>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</si>
  <si>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</si>
  <si>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</si>
  <si>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</si>
  <si>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</si>
  <si>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</si>
  <si>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</si>
  <si>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</si>
  <si>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</si>
  <si>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</si>
  <si>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</si>
  <si>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</si>
  <si>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</si>
  <si>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</si>
  <si>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</si>
  <si>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</si>
  <si>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</si>
  <si>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</si>
  <si>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</si>
  <si>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</si>
  <si>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</si>
  <si>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</si>
  <si>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</si>
  <si>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</si>
  <si>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</si>
  <si>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</si>
  <si>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</si>
  <si>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</si>
  <si>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</si>
  <si>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</si>
  <si>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</si>
  <si>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</si>
  <si>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</si>
  <si>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</si>
  <si>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</si>
  <si>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</si>
  <si>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</si>
  <si>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</si>
  <si>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</si>
  <si>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</si>
  <si>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</si>
  <si>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</si>
  <si>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</si>
  <si>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</si>
  <si>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</si>
  <si>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</si>
  <si>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</si>
  <si>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</si>
  <si>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</si>
  <si>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</si>
  <si>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</si>
  <si>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</si>
  <si>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</si>
  <si>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</si>
  <si>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</si>
  <si>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</si>
  <si>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</si>
  <si>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</si>
  <si>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</si>
  <si>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</si>
  <si>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</si>
  <si>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</si>
  <si>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</si>
  <si>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</si>
  <si>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</si>
  <si>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</si>
  <si>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</si>
  <si>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</si>
  <si>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</si>
  <si>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</si>
  <si>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</si>
  <si>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</si>
  <si>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</si>
  <si>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</si>
  <si>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</si>
  <si>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</si>
  <si>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</si>
  <si>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</si>
  <si>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</si>
  <si>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</si>
  <si>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</si>
  <si>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</si>
  <si>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</si>
  <si>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</si>
  <si>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</si>
  <si>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</si>
  <si>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</si>
  <si>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</si>
  <si>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</si>
  <si>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</si>
  <si>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</si>
  <si>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</si>
  <si>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</si>
  <si>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</si>
  <si>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</si>
  <si>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</si>
  <si>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</si>
  <si>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</si>
  <si>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</si>
  <si>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</si>
  <si>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</si>
  <si>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</si>
  <si>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</si>
  <si>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</si>
  <si>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</si>
  <si>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</si>
  <si>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</si>
  <si>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</si>
  <si>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</si>
  <si>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</si>
  <si>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</si>
  <si>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</si>
  <si>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</si>
  <si>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</si>
  <si>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</si>
  <si>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</si>
  <si>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</si>
  <si>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</si>
  <si>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</si>
  <si>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</si>
  <si>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</si>
  <si>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</si>
  <si>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</si>
  <si>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</si>
  <si>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</si>
  <si>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</si>
  <si>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</si>
  <si>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</si>
  <si>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</si>
  <si>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</si>
  <si>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</si>
  <si>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</si>
  <si>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</si>
  <si>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</si>
  <si>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</si>
  <si>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</si>
  <si>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</si>
  <si>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</si>
  <si>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</si>
  <si>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</si>
  <si>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</si>
  <si>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</si>
  <si>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</si>
  <si>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</si>
  <si>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</si>
  <si>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</si>
  <si>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</si>
  <si>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</si>
  <si>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</si>
  <si>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</si>
  <si>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</si>
  <si>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</si>
  <si>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</si>
  <si>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</si>
  <si>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</si>
  <si>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</si>
  <si>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</si>
  <si>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</si>
  <si>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</si>
  <si>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</si>
  <si>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</si>
  <si>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</si>
  <si>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</si>
  <si>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</si>
  <si>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</si>
  <si>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</si>
  <si>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</si>
  <si>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</si>
  <si>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</si>
  <si>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</si>
  <si>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</si>
  <si>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</si>
  <si>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</si>
  <si>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</si>
  <si>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</si>
  <si>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</si>
  <si>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</si>
  <si>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</si>
  <si>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</si>
  <si>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</si>
  <si>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</si>
  <si>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</si>
  <si>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</si>
  <si>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</si>
  <si>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</si>
  <si>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</si>
  <si>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</si>
  <si>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</si>
  <si>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</si>
  <si>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</si>
  <si>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</si>
  <si>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</si>
  <si>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</si>
  <si>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</si>
  <si>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</si>
  <si>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</si>
  <si>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</si>
  <si>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</si>
  <si>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</si>
  <si>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</si>
  <si>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</si>
  <si>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</si>
  <si>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</si>
  <si>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</si>
  <si>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</si>
  <si>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</si>
  <si>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</si>
  <si>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</si>
  <si>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</si>
  <si>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</si>
  <si>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</si>
  <si>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</si>
  <si>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</si>
  <si>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</si>
  <si>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</si>
  <si>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</si>
  <si>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</si>
  <si>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</si>
  <si>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</si>
  <si>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</si>
  <si>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</si>
  <si>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</si>
  <si>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</si>
  <si>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</si>
  <si>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</si>
  <si>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</si>
  <si>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</si>
  <si>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</si>
  <si>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</si>
  <si>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</si>
  <si>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</si>
  <si>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</si>
  <si>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</si>
  <si>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</si>
  <si>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</si>
  <si>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</si>
  <si>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</si>
  <si>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</si>
  <si>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</si>
  <si>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</si>
  <si>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</si>
  <si>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</si>
  <si>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</si>
  <si>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</si>
  <si>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</si>
  <si>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</si>
  <si>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</si>
  <si>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</si>
  <si>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</si>
  <si>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</si>
  <si>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</si>
  <si>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</si>
  <si>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</si>
  <si>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</si>
  <si>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</si>
  <si>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</si>
  <si>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</si>
  <si>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</si>
  <si>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</si>
  <si>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</si>
  <si>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</si>
  <si>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</si>
  <si>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</si>
  <si>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</si>
  <si>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</si>
  <si>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</si>
  <si>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</si>
  <si>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</si>
  <si>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</si>
  <si>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</si>
  <si>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</si>
  <si>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</si>
  <si>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</si>
  <si>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</si>
  <si>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</si>
  <si>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</si>
  <si>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</si>
  <si>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</si>
  <si>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</si>
  <si>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</si>
  <si>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</si>
  <si>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</si>
  <si>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</si>
  <si>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</si>
  <si>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</si>
  <si>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</si>
  <si>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</si>
  <si>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</si>
  <si>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</si>
  <si>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</si>
  <si>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</si>
  <si>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</si>
  <si>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</si>
  <si>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</si>
  <si>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</si>
  <si>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</si>
  <si>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</si>
  <si>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</si>
  <si>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</si>
  <si>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</si>
  <si>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</si>
  <si>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</si>
  <si>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</si>
  <si>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</si>
  <si>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</si>
  <si>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</si>
  <si>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</si>
  <si>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</si>
  <si>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</si>
  <si>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</si>
  <si>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</si>
  <si>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</si>
  <si>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</si>
  <si>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</si>
  <si>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</si>
  <si>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</si>
  <si>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</si>
  <si>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</si>
  <si>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</si>
  <si>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</si>
  <si>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</si>
  <si>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</si>
  <si>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</si>
  <si>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</si>
  <si>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</si>
  <si>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</si>
  <si>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</si>
  <si>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</si>
  <si>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</si>
  <si>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</si>
  <si>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</si>
  <si>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</si>
  <si>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</si>
  <si>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</si>
  <si>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</si>
  <si>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</si>
  <si>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</si>
  <si>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</si>
  <si>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</si>
  <si>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</si>
  <si>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</si>
  <si>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</si>
  <si>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</si>
  <si>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</si>
  <si>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</si>
  <si>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</si>
  <si>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</si>
  <si>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</si>
  <si>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</si>
  <si>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</si>
  <si>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</si>
  <si>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</si>
  <si>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</si>
  <si>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</si>
  <si>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</si>
  <si>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</si>
  <si>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</si>
  <si>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</si>
  <si>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</si>
  <si>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</si>
  <si>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</si>
  <si>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</si>
  <si>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</si>
  <si>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</si>
  <si>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</si>
  <si>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</si>
  <si>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</si>
  <si>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</si>
  <si>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</si>
  <si>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</si>
  <si>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</si>
  <si>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</si>
  <si>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</si>
  <si>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</si>
  <si>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</si>
  <si>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</si>
  <si>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</si>
  <si>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</si>
  <si>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</si>
  <si>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</si>
  <si>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</si>
  <si>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</si>
  <si>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</si>
  <si>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</si>
  <si>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</si>
  <si>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</si>
  <si>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</si>
  <si>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</si>
  <si>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</si>
  <si>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</si>
  <si>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</si>
  <si>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</si>
  <si>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</si>
  <si>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</si>
  <si>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</si>
  <si>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</si>
  <si>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</si>
  <si>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</si>
  <si>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</si>
  <si>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</si>
  <si>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</si>
  <si>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</si>
  <si>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</si>
  <si>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</si>
  <si>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</si>
  <si>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</si>
  <si>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</si>
  <si>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</si>
  <si>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</si>
  <si>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</si>
  <si>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</si>
  <si>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</si>
  <si>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</si>
  <si>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</si>
  <si>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</si>
  <si>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</si>
  <si>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</si>
  <si>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</si>
  <si>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</si>
  <si>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</si>
  <si>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</si>
  <si>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</si>
  <si>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</si>
  <si>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</si>
  <si>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</si>
  <si>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</si>
  <si>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</si>
  <si>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</si>
  <si>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</si>
  <si>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</si>
  <si>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</si>
  <si>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</si>
  <si>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</si>
  <si>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</si>
  <si>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</si>
  <si>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</si>
  <si>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</si>
  <si>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</si>
  <si>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</si>
  <si>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</si>
  <si>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</si>
  <si>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</si>
  <si>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</si>
  <si>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</si>
  <si>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</si>
  <si>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</si>
  <si>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</si>
  <si>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</si>
  <si>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</si>
  <si>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</si>
  <si>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</si>
  <si>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</si>
  <si>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</si>
  <si>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</si>
  <si>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</si>
  <si>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</si>
  <si>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</si>
  <si>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</si>
  <si>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</si>
  <si>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</si>
  <si>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</si>
  <si>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</si>
  <si>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</si>
  <si>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</si>
  <si>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</si>
  <si>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</si>
  <si>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</si>
  <si>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</si>
  <si>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</si>
  <si>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</si>
  <si>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</si>
  <si>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</si>
  <si>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</si>
  <si>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</si>
  <si>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</si>
  <si>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</si>
  <si>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</si>
  <si>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</si>
  <si>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</si>
  <si>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</si>
  <si>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</si>
  <si>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</si>
  <si>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</si>
  <si>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</si>
  <si>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</si>
  <si>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</si>
  <si>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</si>
  <si>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</si>
  <si>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</si>
  <si>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</si>
  <si>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</si>
  <si>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</si>
  <si>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</si>
  <si>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</si>
  <si>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</si>
  <si>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</si>
  <si>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</si>
  <si>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</si>
  <si>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</si>
  <si>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</si>
  <si>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</si>
  <si>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</si>
  <si>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</si>
  <si>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</si>
  <si>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</si>
  <si>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</si>
  <si>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</si>
  <si>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</si>
  <si>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</si>
  <si>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</si>
  <si>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</si>
  <si>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</si>
  <si>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</si>
  <si>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</si>
  <si>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</si>
  <si>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</si>
  <si>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</si>
  <si>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</si>
  <si>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</si>
  <si>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</si>
  <si>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</si>
  <si>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</si>
  <si>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</si>
  <si>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</si>
  <si>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</si>
  <si>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</si>
  <si>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</si>
  <si>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</si>
  <si>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</si>
  <si>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</si>
  <si>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</si>
  <si>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</si>
  <si>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</si>
  <si>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</si>
  <si>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</si>
  <si>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</si>
  <si>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</si>
  <si>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</si>
  <si>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</si>
  <si>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</si>
  <si>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</si>
  <si>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</si>
  <si>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</si>
  <si>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</si>
  <si>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</si>
  <si>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</si>
  <si>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</si>
  <si>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</si>
  <si>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</si>
  <si>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</si>
  <si>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</si>
  <si>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</si>
  <si>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</si>
  <si>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</si>
  <si>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</si>
  <si>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</si>
  <si>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</si>
  <si>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</si>
  <si>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</si>
  <si>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</si>
  <si>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</si>
  <si>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</si>
  <si>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</si>
  <si>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</si>
  <si>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</si>
  <si>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</si>
  <si>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</si>
  <si>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</si>
  <si>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</si>
  <si>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</si>
  <si>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</si>
  <si>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</si>
  <si>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</si>
  <si>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</si>
  <si>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</si>
  <si>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</si>
  <si>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</si>
  <si>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</si>
  <si>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</si>
  <si>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</si>
  <si>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</si>
  <si>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</si>
  <si>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</si>
  <si>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</si>
  <si>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</si>
  <si>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</si>
  <si>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</si>
  <si>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</si>
  <si>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</si>
  <si>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</si>
  <si>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</si>
  <si>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</si>
  <si>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</si>
  <si>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</si>
  <si>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</si>
  <si>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</si>
  <si>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</si>
  <si>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</si>
  <si>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</si>
  <si>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</si>
  <si>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</si>
  <si>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</si>
  <si>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</si>
  <si>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</si>
  <si>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</si>
  <si>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</si>
  <si>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</si>
  <si>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</si>
  <si>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</si>
  <si>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</si>
  <si>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</si>
  <si>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</si>
  <si>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</si>
  <si>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</si>
  <si>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</si>
  <si>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</si>
  <si>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</si>
  <si>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</si>
  <si>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</si>
  <si>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</si>
  <si>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</si>
  <si>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</si>
  <si>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</si>
  <si>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</si>
  <si>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</si>
  <si>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</si>
  <si>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</si>
  <si>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</si>
  <si>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</si>
  <si>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</si>
  <si>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</si>
  <si>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</si>
  <si>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</si>
  <si>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</si>
  <si>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</si>
  <si>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</si>
  <si>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</si>
  <si>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</si>
  <si>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</si>
  <si>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</si>
  <si>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</si>
  <si>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</si>
  <si>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</si>
  <si>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</si>
  <si>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</si>
  <si>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</si>
  <si>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</si>
  <si>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</si>
  <si>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</si>
  <si>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</si>
  <si>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</si>
  <si>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</si>
  <si>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</si>
  <si>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</si>
  <si>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</si>
  <si>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</si>
  <si>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</si>
  <si>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</si>
  <si>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</si>
  <si>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</si>
  <si>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</si>
  <si>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</si>
  <si>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</si>
  <si>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</si>
  <si>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</si>
  <si>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</si>
  <si>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</si>
  <si>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</si>
  <si>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</si>
  <si>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</si>
  <si>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</si>
  <si>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</si>
  <si>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</si>
  <si>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</si>
  <si>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</si>
  <si>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</si>
  <si>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</si>
  <si>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</si>
  <si>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</si>
  <si>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</si>
  <si>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</si>
  <si>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</si>
  <si>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</si>
  <si>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</si>
  <si>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</si>
  <si>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</si>
  <si>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</si>
  <si>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</si>
  <si>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</si>
  <si>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</si>
  <si>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</si>
  <si>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</si>
  <si>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</si>
  <si>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</si>
  <si>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</si>
  <si>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</si>
  <si>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</si>
  <si>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</si>
  <si>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</si>
  <si>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</si>
  <si>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</si>
  <si>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</si>
  <si>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</si>
  <si>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</si>
  <si>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</si>
  <si>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</si>
  <si>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</si>
  <si>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</si>
  <si>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</si>
  <si>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</si>
  <si>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</si>
  <si>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</si>
  <si>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</si>
  <si>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</si>
  <si>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</si>
  <si>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</si>
  <si>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</si>
  <si>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</si>
  <si>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</si>
  <si>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</si>
  <si>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</si>
  <si>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</si>
  <si>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</si>
  <si>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</si>
  <si>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</si>
  <si>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</si>
  <si>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</si>
  <si>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</si>
  <si>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</si>
  <si>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</si>
  <si>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</si>
  <si>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</si>
  <si>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</si>
  <si>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</si>
  <si>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</si>
  <si>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</si>
  <si>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</si>
  <si>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</si>
  <si>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</si>
  <si>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</si>
  <si>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</si>
  <si>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</si>
  <si>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</si>
  <si>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</si>
  <si>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</si>
  <si>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</si>
  <si>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</si>
  <si>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</si>
  <si>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</si>
  <si>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</si>
  <si>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</si>
  <si>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</si>
  <si>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</si>
  <si>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</si>
  <si>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</si>
  <si>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</si>
  <si>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</si>
  <si>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</si>
  <si>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</si>
  <si>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</si>
  <si>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</si>
  <si>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</si>
  <si>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</si>
  <si>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</si>
  <si>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</si>
  <si>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</si>
  <si>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</si>
  <si>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</si>
  <si>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</si>
  <si>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</si>
  <si>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</si>
  <si>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</si>
  <si>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</si>
  <si>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</si>
  <si>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</si>
  <si>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</si>
  <si>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</si>
  <si>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</si>
  <si>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</si>
  <si>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</si>
  <si>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</si>
  <si>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</si>
  <si>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</si>
  <si>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</si>
  <si>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</si>
  <si>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</si>
  <si>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</si>
  <si>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</si>
  <si>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</si>
  <si>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</si>
  <si>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</si>
  <si>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</si>
  <si>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</si>
  <si>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</si>
  <si>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</si>
  <si>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</si>
  <si>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</si>
  <si>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</si>
  <si>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</si>
  <si>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</si>
  <si>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</si>
  <si>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</si>
  <si>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</si>
  <si>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</si>
  <si>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</si>
  <si>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</si>
  <si>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</si>
  <si>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</si>
  <si>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</si>
  <si>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</si>
  <si>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</si>
  <si>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</si>
  <si>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</si>
  <si>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</si>
  <si>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</si>
  <si>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</si>
  <si>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</si>
  <si>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</si>
  <si>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</si>
  <si>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</si>
  <si>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</si>
  <si>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</si>
  <si>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</si>
  <si>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</si>
  <si>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</si>
  <si>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</si>
  <si>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</si>
  <si>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</si>
  <si>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</si>
  <si>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</si>
  <si>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</si>
  <si>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</si>
  <si>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</si>
  <si>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</si>
  <si>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</si>
  <si>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</si>
  <si>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</si>
  <si>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</si>
  <si>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</si>
  <si>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</si>
  <si>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</si>
  <si>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</si>
  <si>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</si>
  <si>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</si>
  <si>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</si>
  <si>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</si>
  <si>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</si>
  <si>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</si>
  <si>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</si>
  <si>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</si>
  <si>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</si>
  <si>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</si>
  <si>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</si>
  <si>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</si>
  <si>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</si>
  <si>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</si>
  <si>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</si>
  <si>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</si>
  <si>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</si>
  <si>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</si>
  <si>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</si>
  <si>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</si>
  <si>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</si>
  <si>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</si>
  <si>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</si>
  <si>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</si>
  <si>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</si>
  <si>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</si>
  <si>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</si>
  <si>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</si>
  <si>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</si>
  <si>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</si>
  <si>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</si>
  <si>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</si>
  <si>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</si>
  <si>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</si>
  <si>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</si>
  <si>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</si>
  <si>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</si>
  <si>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</si>
  <si>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</si>
  <si>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</si>
  <si>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</si>
  <si>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</si>
  <si>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</si>
  <si>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</si>
  <si>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</si>
  <si>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</si>
  <si>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</si>
  <si>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</si>
  <si>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</si>
  <si>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</si>
  <si>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</si>
  <si>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</si>
  <si>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</si>
  <si>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</si>
  <si>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</si>
  <si>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</si>
  <si>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</si>
  <si>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</si>
  <si>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</si>
  <si>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</si>
  <si>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</si>
  <si>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</si>
  <si>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</si>
  <si>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</si>
  <si>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</si>
  <si>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</si>
  <si>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</si>
  <si>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</si>
  <si>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</si>
  <si>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</si>
  <si>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</si>
  <si>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</si>
  <si>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</si>
  <si>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</si>
  <si>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</si>
  <si>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</si>
  <si>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</si>
  <si>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</si>
  <si>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</si>
  <si>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</si>
  <si>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</si>
  <si>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</si>
  <si>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</si>
  <si>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</si>
  <si>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</si>
  <si>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</si>
  <si>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</si>
  <si>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</si>
  <si>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</si>
  <si>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</si>
  <si>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</si>
  <si>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</si>
  <si>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</si>
  <si>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</si>
  <si>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</si>
  <si>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</si>
  <si>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</si>
  <si>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</si>
  <si>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</si>
  <si>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</si>
  <si>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</si>
  <si>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</si>
  <si>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</si>
  <si>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</si>
  <si>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</si>
  <si>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</si>
  <si>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</si>
  <si>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</si>
  <si>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</si>
  <si>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</si>
  <si>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</si>
  <si>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</si>
  <si>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</si>
  <si>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</si>
  <si>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</si>
  <si>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</si>
  <si>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</si>
  <si>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</si>
  <si>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</si>
  <si>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</si>
  <si>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</si>
  <si>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</si>
  <si>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</si>
  <si>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</si>
  <si>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</si>
  <si>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</si>
  <si>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</si>
  <si>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</si>
  <si>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</si>
  <si>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</si>
  <si>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</si>
  <si>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</si>
  <si>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</si>
  <si>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</si>
  <si>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</si>
  <si>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</si>
  <si>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</si>
  <si>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</si>
  <si>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</si>
  <si>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</si>
  <si>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</si>
  <si>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</si>
  <si>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</si>
  <si>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</si>
  <si>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</si>
  <si>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</si>
  <si>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</si>
  <si>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</si>
  <si>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</si>
  <si>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</si>
  <si>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</si>
  <si>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</si>
  <si>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</si>
  <si>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</si>
  <si>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</si>
  <si>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</si>
  <si>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</si>
  <si>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</si>
  <si>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</si>
  <si>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</si>
  <si>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</si>
  <si>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</si>
  <si>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</si>
  <si>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</si>
  <si>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</si>
  <si>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</si>
  <si>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</si>
  <si>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</si>
  <si>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</si>
  <si>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</si>
  <si>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</si>
  <si>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</si>
  <si>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</si>
  <si>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</si>
  <si>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</si>
  <si>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</si>
  <si>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</si>
  <si>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</si>
  <si>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</si>
  <si>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</si>
  <si>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</si>
  <si>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</si>
  <si>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</si>
  <si>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</si>
  <si>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</si>
  <si>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</si>
  <si>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</si>
  <si>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</si>
  <si>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</si>
  <si>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</si>
  <si>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</si>
  <si>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</si>
  <si>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</si>
  <si>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</si>
  <si>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</si>
  <si>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</si>
  <si>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</si>
  <si>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</si>
  <si>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</si>
  <si>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</si>
  <si>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</si>
  <si>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</si>
  <si>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</si>
  <si>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</si>
  <si>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</si>
  <si>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</si>
  <si>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</si>
  <si>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</si>
  <si>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</si>
  <si>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</si>
  <si>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</si>
  <si>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</si>
  <si>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</si>
  <si>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</si>
  <si>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</si>
  <si>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</si>
  <si>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</si>
  <si>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</si>
  <si>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</si>
  <si>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</si>
  <si>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</si>
  <si>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</si>
  <si>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</si>
  <si>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</si>
  <si>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</si>
  <si>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</si>
  <si>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</si>
  <si>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</si>
  <si>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</si>
  <si>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</si>
  <si>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</si>
  <si>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</si>
  <si>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</si>
  <si>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</si>
  <si>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</si>
  <si>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</si>
  <si>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</si>
  <si>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</si>
  <si>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</si>
  <si>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</si>
  <si>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</si>
  <si>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</si>
  <si>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</si>
  <si>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</si>
  <si>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</si>
  <si>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</si>
  <si>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</si>
  <si>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</si>
  <si>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</si>
  <si>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</si>
  <si>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</si>
  <si>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</si>
  <si>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</si>
  <si>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</si>
  <si>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</si>
  <si>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</si>
  <si>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</si>
  <si>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</si>
  <si>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</si>
  <si>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</si>
  <si>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</si>
  <si>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</si>
  <si>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</si>
  <si>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</si>
  <si>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</si>
  <si>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</si>
  <si>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</si>
  <si>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</si>
  <si>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</si>
  <si>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</si>
  <si>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</si>
  <si>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</si>
  <si>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</si>
  <si>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</si>
  <si>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</si>
  <si>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</si>
  <si>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</si>
  <si>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</si>
  <si>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</si>
  <si>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</si>
  <si>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</si>
  <si>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</si>
  <si>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</si>
  <si>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</si>
  <si>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</si>
  <si>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</si>
  <si>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</si>
  <si>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</si>
  <si>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</si>
  <si>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</si>
  <si>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</si>
  <si>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</si>
  <si>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</si>
  <si>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</si>
  <si>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</si>
  <si>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</si>
  <si>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</si>
  <si>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</si>
  <si>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</si>
  <si>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</si>
  <si>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</si>
  <si>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</si>
  <si>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</si>
  <si>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</si>
  <si>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</si>
  <si>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</si>
  <si>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</si>
  <si>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</si>
  <si>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</si>
  <si>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</si>
  <si>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</si>
  <si>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</si>
  <si>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</si>
  <si>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</si>
  <si>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</si>
  <si>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</si>
  <si>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</si>
  <si>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</si>
  <si>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</si>
  <si>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</si>
  <si>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</si>
  <si>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</si>
  <si>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</si>
  <si>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</si>
  <si>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</si>
  <si>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</si>
  <si>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</si>
  <si>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</si>
  <si>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</si>
  <si>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</si>
  <si>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</si>
  <si>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</si>
  <si>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</si>
  <si>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</si>
  <si>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</si>
  <si>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</si>
  <si>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</si>
  <si>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</si>
  <si>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</si>
  <si>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</si>
  <si>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</si>
  <si>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</si>
  <si>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</si>
  <si>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</si>
  <si>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</si>
  <si>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</si>
  <si>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</si>
  <si>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</si>
  <si>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</si>
  <si>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</si>
  <si>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</si>
  <si>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</si>
  <si>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</si>
  <si>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</si>
  <si>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</si>
  <si>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</si>
  <si>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</si>
  <si>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</si>
  <si>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</si>
  <si>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</si>
  <si>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</si>
  <si>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</si>
  <si>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</si>
  <si>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</si>
  <si>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</si>
  <si>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</si>
  <si>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</si>
  <si>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</si>
  <si>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</si>
  <si>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</si>
  <si>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</si>
  <si>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</si>
  <si>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</si>
  <si>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</si>
  <si>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</si>
  <si>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</si>
  <si>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</si>
  <si>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</si>
  <si>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</si>
  <si>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</si>
  <si>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</si>
  <si>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</si>
  <si>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</si>
  <si>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</si>
  <si>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</si>
  <si>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</si>
  <si>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</si>
  <si>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</si>
  <si>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</si>
  <si>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</si>
  <si>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</si>
  <si>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</si>
  <si>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</si>
  <si>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</si>
  <si>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</si>
  <si>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</si>
  <si>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</si>
  <si>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</si>
  <si>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</si>
  <si>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</si>
  <si>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</si>
  <si>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</si>
  <si>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</si>
  <si>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</si>
  <si>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</si>
  <si>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</si>
  <si>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</si>
  <si>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</si>
  <si>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</si>
  <si>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</si>
  <si>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</si>
  <si>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</si>
  <si>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</si>
  <si>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</si>
  <si>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</si>
  <si>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</si>
  <si>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</si>
  <si>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</si>
  <si>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</si>
  <si>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</si>
  <si>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</si>
  <si>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</si>
  <si>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</si>
  <si>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</si>
  <si>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</si>
  <si>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</si>
  <si>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</si>
  <si>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</si>
  <si>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</si>
  <si>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</si>
  <si>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</si>
  <si>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</si>
  <si>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</si>
  <si>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</si>
  <si>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</si>
  <si>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</si>
  <si>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</si>
  <si>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</si>
  <si>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</si>
  <si>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</si>
  <si>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</si>
  <si>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</si>
  <si>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</si>
  <si>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</si>
  <si>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</si>
  <si>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</si>
  <si>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</si>
  <si>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</si>
  <si>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</si>
  <si>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</si>
  <si>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</si>
  <si>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</si>
  <si>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</si>
  <si>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</si>
  <si>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</si>
  <si>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</si>
  <si>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</si>
  <si>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</si>
  <si>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</si>
  <si>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</si>
  <si>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</si>
  <si>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</si>
  <si>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</si>
  <si>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</si>
  <si>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</si>
  <si>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</si>
  <si>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</si>
  <si>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</si>
  <si>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</si>
  <si>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</si>
  <si>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</si>
  <si>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</si>
  <si>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</si>
  <si>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</si>
  <si>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</si>
  <si>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</si>
  <si>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</si>
  <si>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</si>
  <si>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</si>
  <si>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</si>
  <si>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</si>
  <si>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</si>
  <si>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</si>
  <si>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</si>
  <si>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</si>
  <si>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</si>
  <si>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</si>
  <si>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</si>
  <si>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</si>
  <si>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</si>
  <si>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</si>
  <si>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</si>
  <si>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</si>
  <si>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</si>
  <si>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</si>
  <si>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</si>
  <si>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</si>
  <si>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</si>
  <si>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</si>
  <si>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</si>
  <si>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</si>
  <si>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</si>
  <si>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</si>
  <si>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</si>
  <si>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</si>
  <si>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</si>
  <si>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</si>
  <si>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</si>
  <si>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</si>
  <si>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</si>
  <si>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</si>
  <si>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</si>
  <si>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</si>
  <si>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</si>
  <si>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</si>
  <si>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</si>
  <si>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</si>
  <si>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</si>
  <si>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</si>
  <si>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</si>
  <si>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</si>
  <si>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</si>
  <si>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</si>
  <si>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</si>
  <si>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</si>
  <si>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</si>
  <si>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</si>
  <si>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</si>
  <si>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</si>
  <si>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</si>
  <si>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</si>
  <si>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</si>
  <si>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</si>
  <si>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</si>
  <si>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</si>
  <si>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</si>
  <si>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</si>
  <si>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</si>
  <si>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</si>
  <si>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</si>
  <si>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</si>
  <si>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</si>
  <si>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</si>
  <si>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</si>
  <si>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</si>
  <si>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</si>
  <si>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</si>
  <si>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</si>
  <si>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</si>
  <si>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</si>
  <si>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</si>
  <si>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</si>
  <si>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</si>
  <si>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</si>
  <si>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</si>
  <si>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</si>
  <si>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</si>
  <si>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</si>
  <si>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</si>
  <si>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</si>
  <si>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</si>
  <si>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</si>
  <si>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</si>
  <si>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</si>
  <si>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</si>
  <si>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</si>
  <si>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</si>
  <si>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</si>
  <si>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</si>
  <si>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</si>
  <si>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</si>
  <si>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</si>
  <si>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</si>
  <si>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</si>
  <si>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</si>
  <si>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</si>
  <si>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</si>
  <si>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</si>
  <si>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</si>
  <si>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</si>
  <si>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</si>
  <si>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</si>
  <si>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</si>
  <si>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</si>
  <si>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</si>
  <si>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</si>
  <si>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</si>
  <si>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</si>
  <si>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</si>
  <si>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</si>
  <si>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</si>
  <si>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</si>
  <si>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</si>
  <si>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</si>
  <si>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</si>
  <si>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</si>
  <si>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</si>
  <si>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</si>
  <si>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</si>
  <si>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</si>
  <si>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</si>
  <si>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</si>
  <si>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</si>
  <si>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</si>
  <si>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</si>
  <si>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</si>
  <si>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</si>
  <si>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</si>
  <si>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</si>
  <si>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</si>
  <si>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</si>
  <si>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</si>
  <si>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</si>
  <si>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</si>
  <si>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</si>
  <si>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</si>
  <si>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</si>
  <si>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</si>
  <si>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</si>
  <si>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</si>
  <si>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</si>
  <si>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</si>
  <si>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</si>
  <si>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</si>
  <si>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</si>
  <si>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</si>
  <si>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</si>
  <si>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</si>
  <si>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</si>
  <si>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</si>
  <si>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</si>
  <si>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</si>
  <si>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</si>
  <si>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</si>
  <si>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</si>
  <si>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</si>
  <si>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</si>
  <si>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</si>
  <si>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</si>
  <si>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</si>
  <si>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</si>
  <si>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</si>
  <si>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</si>
  <si>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</si>
  <si>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</si>
  <si>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</si>
  <si>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</si>
  <si>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</si>
  <si>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</si>
  <si>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</si>
  <si>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</si>
  <si>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</si>
  <si>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</si>
  <si>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</si>
  <si>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</si>
  <si>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</si>
  <si>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</si>
  <si>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</si>
  <si>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</si>
  <si>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</si>
  <si>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</si>
  <si>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</si>
  <si>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</si>
  <si>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</si>
  <si>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</si>
  <si>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</si>
  <si>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</si>
  <si>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</si>
  <si>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</si>
  <si>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</si>
  <si>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</si>
  <si>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</si>
  <si>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</si>
  <si>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</si>
  <si>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</si>
  <si>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</si>
  <si>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</si>
  <si>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</si>
  <si>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</si>
  <si>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</si>
  <si>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</si>
  <si>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</si>
  <si>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</si>
  <si>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</si>
  <si>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</si>
  <si>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</si>
  <si>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</si>
  <si>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</si>
  <si>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</si>
  <si>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</si>
  <si>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</si>
  <si>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</si>
  <si>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</si>
  <si>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</si>
  <si>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</si>
  <si>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</si>
  <si>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</si>
  <si>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</si>
  <si>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</si>
  <si>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</si>
  <si>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</si>
  <si>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</si>
  <si>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</si>
  <si>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</si>
  <si>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</si>
  <si>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</si>
  <si>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</si>
  <si>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</si>
  <si>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</si>
  <si>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</si>
  <si>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</si>
  <si>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</si>
  <si>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</si>
  <si>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</si>
  <si>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</si>
  <si>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</si>
  <si>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</si>
  <si>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</si>
  <si>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</si>
  <si>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</si>
  <si>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</si>
  <si>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</si>
  <si>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</si>
  <si>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</si>
  <si>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</si>
  <si>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</si>
  <si>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</si>
  <si>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</si>
  <si>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</si>
  <si>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</si>
  <si>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</si>
  <si>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</si>
  <si>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</si>
  <si>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</si>
  <si>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</si>
  <si>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</si>
  <si>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</si>
  <si>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</si>
  <si>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</si>
  <si>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</si>
  <si>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</si>
  <si>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</si>
  <si>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</si>
  <si>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</si>
  <si>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</si>
  <si>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</si>
  <si>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</si>
  <si>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</si>
  <si>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</si>
  <si>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</si>
  <si>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</si>
  <si>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</si>
  <si>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</si>
  <si>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</si>
  <si>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</si>
  <si>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</si>
  <si>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</si>
  <si>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</si>
  <si>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</si>
  <si>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</si>
  <si>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</si>
  <si>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</si>
  <si>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</si>
  <si>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</si>
  <si>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</si>
  <si>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</si>
  <si>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</si>
  <si>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</si>
  <si>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</si>
  <si>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</si>
  <si>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</si>
  <si>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</si>
  <si>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</si>
  <si>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</si>
  <si>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</si>
  <si>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</si>
  <si>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</si>
  <si>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</si>
  <si>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</si>
  <si>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</si>
  <si>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</si>
  <si>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</si>
  <si>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</si>
  <si>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</si>
  <si>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</si>
  <si>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</si>
  <si>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</si>
  <si>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</si>
  <si>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</si>
  <si>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</si>
  <si>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</si>
  <si>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</si>
  <si>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</si>
  <si>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</si>
  <si>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</si>
  <si>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</si>
  <si>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</si>
  <si>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</si>
  <si>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</si>
  <si>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</si>
  <si>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</si>
  <si>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</si>
  <si>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</si>
  <si>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</si>
  <si>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</si>
  <si>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</si>
  <si>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</si>
  <si>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</si>
  <si>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</si>
  <si>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</si>
  <si>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</si>
  <si>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</si>
  <si>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</si>
  <si>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</si>
  <si>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</si>
  <si>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</si>
  <si>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</si>
  <si>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</si>
  <si>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</si>
  <si>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</si>
  <si>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</si>
  <si>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</si>
  <si>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</si>
  <si>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</si>
  <si>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</si>
  <si>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</si>
  <si>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</si>
  <si>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</si>
  <si>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</si>
  <si>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</si>
  <si>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</si>
  <si>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</si>
  <si>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</si>
  <si>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</si>
  <si>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</si>
  <si>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</si>
  <si>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</si>
  <si>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</si>
  <si>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</si>
  <si>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</si>
  <si>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</si>
  <si>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</si>
  <si>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</si>
  <si>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</si>
  <si>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</si>
  <si>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</si>
  <si>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</si>
  <si>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</si>
  <si>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</si>
  <si>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</si>
  <si>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</si>
  <si>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</si>
  <si>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</si>
  <si>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</si>
  <si>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</si>
  <si>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</si>
  <si>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</si>
  <si>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</si>
  <si>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</si>
  <si>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</si>
  <si>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</si>
  <si>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</si>
  <si>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</si>
  <si>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</si>
  <si>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</si>
  <si>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</si>
  <si>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</si>
  <si>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</si>
  <si>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</si>
  <si>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</si>
  <si>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</si>
  <si>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</si>
  <si>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</si>
  <si>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</si>
  <si>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</si>
  <si>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</si>
  <si>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</si>
  <si>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</si>
  <si>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</si>
  <si>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</si>
  <si>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</si>
  <si>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</si>
  <si>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</si>
  <si>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</si>
  <si>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</si>
  <si>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</si>
  <si>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</si>
  <si>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</si>
  <si>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</si>
  <si>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</si>
  <si>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</si>
  <si>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</si>
  <si>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</si>
  <si>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</si>
  <si>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</si>
  <si>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</si>
  <si>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</si>
  <si>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</si>
  <si>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</si>
  <si>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</si>
  <si>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</si>
  <si>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</si>
  <si>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</si>
  <si>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</si>
  <si>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</si>
  <si>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</si>
  <si>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</si>
  <si>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</si>
  <si>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</si>
  <si>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</si>
  <si>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</si>
  <si>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</si>
  <si>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</si>
  <si>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</si>
  <si>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</si>
  <si>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</si>
  <si>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</si>
  <si>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</si>
  <si>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</si>
  <si>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</si>
  <si>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</si>
  <si>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</si>
  <si>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</si>
  <si>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</si>
  <si>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</si>
  <si>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</si>
  <si>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</si>
  <si>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</si>
  <si>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</si>
  <si>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</si>
  <si>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</si>
  <si>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</si>
  <si>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</si>
  <si>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</si>
  <si>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</si>
  <si>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</si>
  <si>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</si>
  <si>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</si>
  <si>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</si>
  <si>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</si>
  <si>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</si>
  <si>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</si>
  <si>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</si>
  <si>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</si>
  <si>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</si>
  <si>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</si>
  <si>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</si>
  <si>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</si>
  <si>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</si>
  <si>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</si>
  <si>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</si>
  <si>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</si>
  <si>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</si>
  <si>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</si>
  <si>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</si>
  <si>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</si>
  <si>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</si>
  <si>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</si>
  <si>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</si>
  <si>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</si>
  <si>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</si>
  <si>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</si>
  <si>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</si>
  <si>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</si>
  <si>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</si>
  <si>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</si>
  <si>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</si>
  <si>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</si>
  <si>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</si>
  <si>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</si>
  <si>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</si>
  <si>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</si>
  <si>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</si>
  <si>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</si>
  <si>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</si>
  <si>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</si>
  <si>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</si>
  <si>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</si>
  <si>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</si>
  <si>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</si>
  <si>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</si>
  <si>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</si>
  <si>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</si>
  <si>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</si>
  <si>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</si>
  <si>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</si>
  <si>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</si>
  <si>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</si>
  <si>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</si>
  <si>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</si>
  <si>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</si>
  <si>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</si>
  <si>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</si>
  <si>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</si>
  <si>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</si>
  <si>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</si>
  <si>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</si>
  <si>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</si>
  <si>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</si>
  <si>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</si>
  <si>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</si>
  <si>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</si>
  <si>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</si>
  <si>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</si>
  <si>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</si>
  <si>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</si>
  <si>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</si>
  <si>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</si>
  <si>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</si>
  <si>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</si>
  <si>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</si>
  <si>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</si>
  <si>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</si>
  <si>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</si>
  <si>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</si>
  <si>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</si>
  <si>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</si>
  <si>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</si>
  <si>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</si>
  <si>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</si>
  <si>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</si>
  <si>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</si>
  <si>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</si>
  <si>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</si>
  <si>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</si>
  <si>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</si>
  <si>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</si>
  <si>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</si>
  <si>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</si>
  <si>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</si>
  <si>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</si>
  <si>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</si>
  <si>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</si>
  <si>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</si>
  <si>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</si>
  <si>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</si>
  <si>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</si>
  <si>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</si>
  <si>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</si>
  <si>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</si>
  <si>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</si>
  <si>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</si>
  <si>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</si>
  <si>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</si>
  <si>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</si>
  <si>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</si>
  <si>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</si>
  <si>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</si>
  <si>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</si>
  <si>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</si>
  <si>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</si>
  <si>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</si>
  <si>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</si>
  <si>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</si>
  <si>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</si>
  <si>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</si>
  <si>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</si>
  <si>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</si>
  <si>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</si>
  <si>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</si>
  <si>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</si>
  <si>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</si>
  <si>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</si>
  <si>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</si>
  <si>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</si>
  <si>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</si>
  <si>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</si>
  <si>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</si>
  <si>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</si>
  <si>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</si>
  <si>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</si>
  <si>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</si>
  <si>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</si>
  <si>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</si>
  <si>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</si>
  <si>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</si>
  <si>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</si>
  <si>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</si>
  <si>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</si>
  <si>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</si>
  <si>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</si>
  <si>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</si>
  <si>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</si>
  <si>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</si>
  <si>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</si>
  <si>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</si>
  <si>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</si>
  <si>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</si>
  <si>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</si>
  <si>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</si>
  <si>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</si>
  <si>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</si>
  <si>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</si>
  <si>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</si>
  <si>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</si>
  <si>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</si>
  <si>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</si>
  <si>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</si>
  <si>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</si>
  <si>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</si>
  <si>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</si>
  <si>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</si>
  <si>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</si>
  <si>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</si>
  <si>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</si>
  <si>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</si>
  <si>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</si>
  <si>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</si>
  <si>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</si>
  <si>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</si>
  <si>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</si>
  <si>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</si>
  <si>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</si>
  <si>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</si>
  <si>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</si>
  <si>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</si>
  <si>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</si>
  <si>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</si>
  <si>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</si>
  <si>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</si>
  <si>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</si>
  <si>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</si>
  <si>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</si>
  <si>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</si>
  <si>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</si>
  <si>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</si>
  <si>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</si>
  <si>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</si>
  <si>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</si>
  <si>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</si>
  <si>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</si>
  <si>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</si>
  <si>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</si>
  <si>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</si>
  <si>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</si>
  <si>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</si>
  <si>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</si>
  <si>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</si>
  <si>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</si>
  <si>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</si>
  <si>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</si>
  <si>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</si>
  <si>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</si>
  <si>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</si>
  <si>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</si>
  <si>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</si>
  <si>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</si>
  <si>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</si>
  <si>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</si>
  <si>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</si>
  <si>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</si>
  <si>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</si>
  <si>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</si>
  <si>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</si>
  <si>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</si>
  <si>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</si>
  <si>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</si>
  <si>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</si>
  <si>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</si>
  <si>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</si>
  <si>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</si>
  <si>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</si>
  <si>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</si>
  <si>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</si>
  <si>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</si>
  <si>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</si>
  <si>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</si>
  <si>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</si>
  <si>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</si>
  <si>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</si>
  <si>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</si>
  <si>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</si>
  <si>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</si>
  <si>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</si>
  <si>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</si>
  <si>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</si>
  <si>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</si>
  <si>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</si>
  <si>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</si>
  <si>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</si>
  <si>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</si>
  <si>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</si>
  <si>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</si>
  <si>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</si>
  <si>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</si>
  <si>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</si>
  <si>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</si>
  <si>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</si>
  <si>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</si>
  <si>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</si>
  <si>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</si>
  <si>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</si>
  <si>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</si>
  <si>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</si>
  <si>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</si>
  <si>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</si>
  <si>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</si>
  <si>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</si>
  <si>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</si>
  <si>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</si>
  <si>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</si>
  <si>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</si>
  <si>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</si>
  <si>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</si>
  <si>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</si>
  <si>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</si>
  <si>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</si>
  <si>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</si>
  <si>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</si>
  <si>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</si>
  <si>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</si>
  <si>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</si>
  <si>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</si>
  <si>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</si>
  <si>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</si>
  <si>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</si>
  <si>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</si>
  <si>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</si>
  <si>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</si>
  <si>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</si>
  <si>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</si>
  <si>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</si>
  <si>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</si>
  <si>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</si>
  <si>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</si>
  <si>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</si>
  <si>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</si>
  <si>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</si>
  <si>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</si>
  <si>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</si>
  <si>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</si>
  <si>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</si>
  <si>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</si>
  <si>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</si>
  <si>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</si>
  <si>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</si>
  <si>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</si>
  <si>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</si>
  <si>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</si>
  <si>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</si>
  <si>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</si>
  <si>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</si>
  <si>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</si>
  <si>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</si>
  <si>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</si>
  <si>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</si>
  <si>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</si>
  <si>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</si>
  <si>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</si>
  <si>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</si>
  <si>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</si>
  <si>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</si>
  <si>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</si>
  <si>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</si>
  <si>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</si>
  <si>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</si>
  <si>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</si>
  <si>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</si>
  <si>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</si>
  <si>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</si>
  <si>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</si>
  <si>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</si>
  <si>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</si>
  <si>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</si>
  <si>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</si>
  <si>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</si>
  <si>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</si>
  <si>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</si>
  <si>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</si>
  <si>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</si>
  <si>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</si>
  <si>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</si>
  <si>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</si>
  <si>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</si>
  <si>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</si>
  <si>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</si>
  <si>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</si>
  <si>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</si>
  <si>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</si>
  <si>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</si>
  <si>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</si>
  <si>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</si>
  <si>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</si>
  <si>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</si>
  <si>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</si>
  <si>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</si>
  <si>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</si>
  <si>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</si>
  <si>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</si>
  <si>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</si>
  <si>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</si>
  <si>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</si>
  <si>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</si>
  <si>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</si>
  <si>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</si>
  <si>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</si>
  <si>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</si>
  <si>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</si>
  <si>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</si>
  <si>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</si>
  <si>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</si>
  <si>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</si>
  <si>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</si>
  <si>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</si>
  <si>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</si>
  <si>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</si>
  <si>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</si>
  <si>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</si>
  <si>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</si>
  <si>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</si>
  <si>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</si>
  <si>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</si>
  <si>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</si>
  <si>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</si>
  <si>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</si>
  <si>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</si>
  <si>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</si>
  <si>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</si>
  <si>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</si>
  <si>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</si>
  <si>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</si>
  <si>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</si>
  <si>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</si>
  <si>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</si>
  <si>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</si>
  <si>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</si>
  <si>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</si>
  <si>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</si>
  <si>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</si>
  <si>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</si>
  <si>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</si>
  <si>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</si>
  <si>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</si>
  <si>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</si>
  <si>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</si>
  <si>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</si>
  <si>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</si>
  <si>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</si>
  <si>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</si>
  <si>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</si>
  <si>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</si>
  <si>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</si>
  <si>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</si>
  <si>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</si>
  <si>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</si>
  <si>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</si>
  <si>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</si>
  <si>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</si>
  <si>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</si>
  <si>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</si>
  <si>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</si>
  <si>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</si>
  <si>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</si>
  <si>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</si>
  <si>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</si>
  <si>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</si>
  <si>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</si>
  <si>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</si>
  <si>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</si>
  <si>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</si>
  <si>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</si>
  <si>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</si>
  <si>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</si>
  <si>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</si>
  <si>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</si>
  <si>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</si>
  <si>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</si>
  <si>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</si>
  <si>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</si>
  <si>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</si>
  <si>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</si>
  <si>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</si>
  <si>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</si>
  <si>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</si>
  <si>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</si>
  <si>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</si>
  <si>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</si>
  <si>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</si>
  <si>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</si>
  <si>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</si>
  <si>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</si>
  <si>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</si>
  <si>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</si>
  <si>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</si>
  <si>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</si>
  <si>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</si>
  <si>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</si>
  <si>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</si>
  <si>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</si>
  <si>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</si>
  <si>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</si>
  <si>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</si>
  <si>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</si>
  <si>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</si>
  <si>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</si>
  <si>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</si>
  <si>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</si>
  <si>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</si>
  <si>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</si>
  <si>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</si>
  <si>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</si>
  <si>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</si>
  <si>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</si>
  <si>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</si>
  <si>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</si>
  <si>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</si>
  <si>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</si>
  <si>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</si>
  <si>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</si>
  <si>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</si>
  <si>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</si>
  <si>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</si>
  <si>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</si>
  <si>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</si>
  <si>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</si>
  <si>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</si>
  <si>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</si>
  <si>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</si>
  <si>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</si>
  <si>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</si>
  <si>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</si>
  <si>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</si>
  <si>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</si>
  <si>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</si>
  <si>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</si>
  <si>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</si>
  <si>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</si>
  <si>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</si>
  <si>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</si>
  <si>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</si>
  <si>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</si>
  <si>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</si>
  <si>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</si>
  <si>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</si>
  <si>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</si>
  <si>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</si>
  <si>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</si>
  <si>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</si>
  <si>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</si>
  <si>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</si>
  <si>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</si>
  <si>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</si>
  <si>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</si>
  <si>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</si>
  <si>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</si>
  <si>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</si>
  <si>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</si>
  <si>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</si>
  <si>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</si>
  <si>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</si>
  <si>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</si>
  <si>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</si>
  <si>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</si>
  <si>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</si>
  <si>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</si>
  <si>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</si>
  <si>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</si>
  <si>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</si>
  <si>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</si>
  <si>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</si>
  <si>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</si>
  <si>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</si>
  <si>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</si>
  <si>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</si>
  <si>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</si>
  <si>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</si>
  <si>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</si>
  <si>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</si>
  <si>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</si>
  <si>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</si>
  <si>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</si>
  <si>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</si>
  <si>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</si>
  <si>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</si>
  <si>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</si>
  <si>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</si>
  <si>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</si>
  <si>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</si>
  <si>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</si>
  <si>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</si>
  <si>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</si>
  <si>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</si>
  <si>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</si>
  <si>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</si>
  <si>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</si>
  <si>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</si>
  <si>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</si>
  <si>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</si>
  <si>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</si>
  <si>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</si>
  <si>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</si>
  <si>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</si>
  <si>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</si>
  <si>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</si>
  <si>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</si>
  <si>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</si>
  <si>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</si>
  <si>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</si>
  <si>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</si>
  <si>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</si>
  <si>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</si>
  <si>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</si>
  <si>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</si>
  <si>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</si>
  <si>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</si>
  <si>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</si>
  <si>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</si>
  <si>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</si>
  <si>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</si>
  <si>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</si>
  <si>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</si>
  <si>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</si>
  <si>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</si>
  <si>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</si>
  <si>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</si>
  <si>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</si>
  <si>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</si>
  <si>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</si>
  <si>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</si>
  <si>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</si>
  <si>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</si>
  <si>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</si>
  <si>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</si>
  <si>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</si>
  <si>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</si>
  <si>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</si>
  <si>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</si>
  <si>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</si>
  <si>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</si>
  <si>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</si>
  <si>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</si>
  <si>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</si>
  <si>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</si>
  <si>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</si>
  <si>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</si>
  <si>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</si>
  <si>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</si>
  <si>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</si>
  <si>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</si>
  <si>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</si>
  <si>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</si>
  <si>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</si>
  <si>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</si>
  <si>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</si>
  <si>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</si>
  <si>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</si>
  <si>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</si>
  <si>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</si>
  <si>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</si>
  <si>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</si>
  <si>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</si>
  <si>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</si>
  <si>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</si>
  <si>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</si>
  <si>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</si>
  <si>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</si>
  <si>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</si>
  <si>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</si>
  <si>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</si>
  <si>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</si>
  <si>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</si>
  <si>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</si>
  <si>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</si>
  <si>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</si>
  <si>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</si>
  <si>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</si>
  <si>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</si>
  <si>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</si>
  <si>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</si>
  <si>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</si>
  <si>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</si>
  <si>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</si>
  <si>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</si>
  <si>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</si>
  <si>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</si>
  <si>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</si>
  <si>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</si>
  <si>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</si>
  <si>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</si>
  <si>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</si>
  <si>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</si>
  <si>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</si>
  <si>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</si>
  <si>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</si>
  <si>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</si>
  <si>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</si>
  <si>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</si>
  <si>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</si>
  <si>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</si>
  <si>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</si>
  <si>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</si>
  <si>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</si>
  <si>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</si>
  <si>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</si>
  <si>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</si>
  <si>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</si>
  <si>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</si>
  <si>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</si>
  <si>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</si>
  <si>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</si>
  <si>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</si>
  <si>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</si>
  <si>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</si>
  <si>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</si>
  <si>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</si>
  <si>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</si>
  <si>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</si>
  <si>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</si>
  <si>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</si>
  <si>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</si>
  <si>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</si>
  <si>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</si>
  <si>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</si>
  <si>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</si>
  <si>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</si>
  <si>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</si>
  <si>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</si>
  <si>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</si>
  <si>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</si>
  <si>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</si>
  <si>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</si>
  <si>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</si>
  <si>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</si>
  <si>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</si>
  <si>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</si>
  <si>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</si>
  <si>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</si>
  <si>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</si>
  <si>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</si>
  <si>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</si>
  <si>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</si>
  <si>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</si>
  <si>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</si>
  <si>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</si>
  <si>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</si>
  <si>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</si>
  <si>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</si>
  <si>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</si>
  <si>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</si>
  <si>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</si>
  <si>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</si>
  <si>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</si>
  <si>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</si>
  <si>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</si>
  <si>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</si>
  <si>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</si>
  <si>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</si>
  <si>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</si>
  <si>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</si>
  <si>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</si>
  <si>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</si>
  <si>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</si>
  <si>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</si>
  <si>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</si>
  <si>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</si>
  <si>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</si>
  <si>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</si>
  <si>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</si>
  <si>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</si>
  <si>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</si>
  <si>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</si>
  <si>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</si>
  <si>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</si>
  <si>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</si>
  <si>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</si>
  <si>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</si>
  <si>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</si>
  <si>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</si>
  <si>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</si>
  <si>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</si>
  <si>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</si>
  <si>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</si>
  <si>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</si>
  <si>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</si>
  <si>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</si>
  <si>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</si>
  <si>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</si>
  <si>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</si>
  <si>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</si>
  <si>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</si>
  <si>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</si>
  <si>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</si>
  <si>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</si>
  <si>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</si>
  <si>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</si>
  <si>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</si>
  <si>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</si>
  <si>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</si>
  <si>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</si>
  <si>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</si>
  <si>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</si>
  <si>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</si>
  <si>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</si>
  <si>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</si>
  <si>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</si>
  <si>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</si>
  <si>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</si>
  <si>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</si>
  <si>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</si>
  <si>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</si>
  <si>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</si>
  <si>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</si>
  <si>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</si>
  <si>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</si>
  <si>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</si>
  <si>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</si>
  <si>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</si>
  <si>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</si>
  <si>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</si>
  <si>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</si>
  <si>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</si>
  <si>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</si>
  <si>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</si>
  <si>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</si>
  <si>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</si>
  <si>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</si>
  <si>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</si>
  <si>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</si>
  <si>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</si>
  <si>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</si>
  <si>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</si>
  <si>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</si>
  <si>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</si>
  <si>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</si>
  <si>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</si>
  <si>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</si>
  <si>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</si>
  <si>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</si>
  <si>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</si>
  <si>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</si>
  <si>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</si>
  <si>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</si>
  <si>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</si>
  <si>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</si>
  <si>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</si>
  <si>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</si>
  <si>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</si>
  <si>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</si>
  <si>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</si>
  <si>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</si>
  <si>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</si>
  <si>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</si>
  <si>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</si>
  <si>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</si>
  <si>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</si>
  <si>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</si>
  <si>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</si>
  <si>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</si>
  <si>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</si>
  <si>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</si>
  <si>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</si>
  <si>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</si>
  <si>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</si>
  <si>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</si>
  <si>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</si>
  <si>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</si>
  <si>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</si>
  <si>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</si>
  <si>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</si>
  <si>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</si>
  <si>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</si>
  <si>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</si>
  <si>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</si>
  <si>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</si>
  <si>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</si>
  <si>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</si>
  <si>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</si>
  <si>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</si>
  <si>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</si>
  <si>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</si>
  <si>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</si>
  <si>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</si>
  <si>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</si>
  <si>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</si>
  <si>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</si>
  <si>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</si>
  <si>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</si>
  <si>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</si>
  <si>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</si>
  <si>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</si>
  <si>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</si>
  <si>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</si>
  <si>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</si>
  <si>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</si>
  <si>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</si>
  <si>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</si>
  <si>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</si>
  <si>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</si>
  <si>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</si>
  <si>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</si>
  <si>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</si>
  <si>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</si>
  <si>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</si>
  <si>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</si>
  <si>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</si>
  <si>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</si>
  <si>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</si>
  <si>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</si>
  <si>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</si>
  <si>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</si>
  <si>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</si>
  <si>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</si>
  <si>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</si>
  <si>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</si>
  <si>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</si>
  <si>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</si>
  <si>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</si>
  <si>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</si>
  <si>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</si>
  <si>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</si>
  <si>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</si>
  <si>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</si>
  <si>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</si>
  <si>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</si>
  <si>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</si>
  <si>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</si>
  <si>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</si>
  <si>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</si>
  <si>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</si>
  <si>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</si>
  <si>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</si>
  <si>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</si>
  <si>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</si>
  <si>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</si>
  <si>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</si>
  <si>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</si>
  <si>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</si>
  <si>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</si>
  <si>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</si>
  <si>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</si>
  <si>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</si>
  <si>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</si>
  <si>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</si>
  <si>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</si>
  <si>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</si>
  <si>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</si>
  <si>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</si>
  <si>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</si>
  <si>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</si>
  <si>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</si>
  <si>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</si>
  <si>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</si>
  <si>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</si>
  <si>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</si>
  <si>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</si>
  <si>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</si>
  <si>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</si>
  <si>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</si>
  <si>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</si>
  <si>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</si>
  <si>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</si>
  <si>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</si>
  <si>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</si>
  <si>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</si>
  <si>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</si>
  <si>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</si>
  <si>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</si>
  <si>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</si>
  <si>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</si>
  <si>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</si>
  <si>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</si>
  <si>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</si>
  <si>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</si>
  <si>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</si>
  <si>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</si>
  <si>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</si>
  <si>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</si>
  <si>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</si>
  <si>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</si>
  <si>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</si>
  <si>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</si>
  <si>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</si>
  <si>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</si>
  <si>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</si>
  <si>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</si>
  <si>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</si>
  <si>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</si>
  <si>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</si>
  <si>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</si>
  <si>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</si>
  <si>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</si>
  <si>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</si>
  <si>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</si>
  <si>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</si>
  <si>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</si>
  <si>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</si>
  <si>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</si>
  <si>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</si>
  <si>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</si>
  <si>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</si>
  <si>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</si>
  <si>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</si>
  <si>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</si>
  <si>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</si>
  <si>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</si>
  <si>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</si>
  <si>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</si>
  <si>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</si>
  <si>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</si>
  <si>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</si>
  <si>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</si>
  <si>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</si>
  <si>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</si>
  <si>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</si>
  <si>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</si>
  <si>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</si>
  <si>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</si>
  <si>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</si>
  <si>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</si>
  <si>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</si>
  <si>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</si>
  <si>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</si>
  <si>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</si>
  <si>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</si>
  <si>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</si>
  <si>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</si>
  <si>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</si>
  <si>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</si>
  <si>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</si>
  <si>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</si>
  <si>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</si>
  <si>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</si>
  <si>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</si>
  <si>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</si>
  <si>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</si>
  <si>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</si>
  <si>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</si>
  <si>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</si>
  <si>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</si>
  <si>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</si>
  <si>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</si>
  <si>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</si>
  <si>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</si>
  <si>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</si>
  <si>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</si>
  <si>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</si>
  <si>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</si>
  <si>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</si>
  <si>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</si>
  <si>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</si>
  <si>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</si>
  <si>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</si>
  <si>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</si>
  <si>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</si>
  <si>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</si>
  <si>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</si>
  <si>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</si>
  <si>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</si>
  <si>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</si>
  <si>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</si>
  <si>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</si>
  <si>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</si>
  <si>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</si>
  <si>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</si>
  <si>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</si>
  <si>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</si>
  <si>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</si>
  <si>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</si>
  <si>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</si>
  <si>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</si>
  <si>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</si>
  <si>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</si>
  <si>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</si>
  <si>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</si>
  <si>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</si>
  <si>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</si>
  <si>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</si>
  <si>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</si>
  <si>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</si>
  <si>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</si>
  <si>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</si>
  <si>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</si>
  <si>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</si>
  <si>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</si>
  <si>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</si>
  <si>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</si>
  <si>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</si>
  <si>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</si>
  <si>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</si>
  <si>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</si>
  <si>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</si>
  <si>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</si>
  <si>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</si>
  <si>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</si>
  <si>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</si>
  <si>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</si>
  <si>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</si>
  <si>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</si>
  <si>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</si>
  <si>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</si>
  <si>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</si>
  <si>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</si>
  <si>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</si>
  <si>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</si>
  <si>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</si>
  <si>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</si>
  <si>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</si>
  <si>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</si>
  <si>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</si>
  <si>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</si>
  <si>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</si>
  <si>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</si>
  <si>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</si>
  <si>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</si>
  <si>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</si>
  <si>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</si>
  <si>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</si>
  <si>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</si>
  <si>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</si>
  <si>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</si>
  <si>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</si>
  <si>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</si>
  <si>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</si>
  <si>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</si>
  <si>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</si>
  <si>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</si>
  <si>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</si>
  <si>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</si>
  <si>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</si>
  <si>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</si>
  <si>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</si>
  <si>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</si>
  <si>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</si>
  <si>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</si>
  <si>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</si>
  <si>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</si>
  <si>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</si>
  <si>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</si>
  <si>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</si>
  <si>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</si>
  <si>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</si>
  <si>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</si>
  <si>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</si>
  <si>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</si>
  <si>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</si>
  <si>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</si>
  <si>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</si>
  <si>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</si>
  <si>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</si>
  <si>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</si>
  <si>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</si>
  <si>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</si>
  <si>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</si>
  <si>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</si>
  <si>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</si>
  <si>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</si>
  <si>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</si>
  <si>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</si>
  <si>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</si>
  <si>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</si>
  <si>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</si>
  <si>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</si>
  <si>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</si>
  <si>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</si>
  <si>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</si>
  <si>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</si>
  <si>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</si>
  <si>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</si>
  <si>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</si>
  <si>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</si>
  <si>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</si>
  <si>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</si>
  <si>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</si>
  <si>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</si>
  <si>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</si>
  <si>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</si>
  <si>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</si>
  <si>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</si>
  <si>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</si>
  <si>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</si>
  <si>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</si>
  <si>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</si>
  <si>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</si>
  <si>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</si>
  <si>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</si>
  <si>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</si>
  <si>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</si>
  <si>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</si>
  <si>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</si>
  <si>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</si>
  <si>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</si>
  <si>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</si>
  <si>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</si>
  <si>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</si>
  <si>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</si>
  <si>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</si>
  <si>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</si>
  <si>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</si>
  <si>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</si>
  <si>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</si>
  <si>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</si>
  <si>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</si>
  <si>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</si>
  <si>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</si>
  <si>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</si>
  <si>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</si>
  <si>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</si>
  <si>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</si>
  <si>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</si>
  <si>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</si>
  <si>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</si>
  <si>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</si>
  <si>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</si>
  <si>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</si>
  <si>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</si>
  <si>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</si>
  <si>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</si>
  <si>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</si>
  <si>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</si>
  <si>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</si>
  <si>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</si>
  <si>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</si>
  <si>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</si>
  <si>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</si>
  <si>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</si>
  <si>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</si>
  <si>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</si>
  <si>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</si>
  <si>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</si>
  <si>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</si>
  <si>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</si>
  <si>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</si>
  <si>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</si>
  <si>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</si>
  <si>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</si>
  <si>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</si>
  <si>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</si>
  <si>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</si>
  <si>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</si>
  <si>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</si>
  <si>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</si>
  <si>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</si>
  <si>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</si>
  <si>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</si>
  <si>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</si>
  <si>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</si>
  <si>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</si>
  <si>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</si>
  <si>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</si>
  <si>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</si>
  <si>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</si>
  <si>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</si>
  <si>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</si>
  <si>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</si>
  <si>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</si>
  <si>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</si>
  <si>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</si>
  <si>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</si>
  <si>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</si>
  <si>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</si>
  <si>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</si>
  <si>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</si>
  <si>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</si>
  <si>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</si>
  <si>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</si>
  <si>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</si>
  <si>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</si>
  <si>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</si>
  <si>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</si>
  <si>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</si>
  <si>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</si>
  <si>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</si>
  <si>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</si>
  <si>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</si>
  <si>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</si>
  <si>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</si>
  <si>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</si>
  <si>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</si>
  <si>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</si>
  <si>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</si>
  <si>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</si>
  <si>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</si>
  <si>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</si>
  <si>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</si>
  <si>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</si>
  <si>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</si>
  <si>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</si>
  <si>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</si>
  <si>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</si>
  <si>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</si>
  <si>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</si>
  <si>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</si>
  <si>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</si>
  <si>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</si>
  <si>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</si>
  <si>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</si>
  <si>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</si>
  <si>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</si>
  <si>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</si>
  <si>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</si>
  <si>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</si>
  <si>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</si>
  <si>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</si>
  <si>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</si>
  <si>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</si>
  <si>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</si>
  <si>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</si>
  <si>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</si>
  <si>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</si>
  <si>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</si>
  <si>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</si>
  <si>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</si>
  <si>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</si>
  <si>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</si>
  <si>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</si>
  <si>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</si>
  <si>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</si>
  <si>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</si>
  <si>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</si>
  <si>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</si>
  <si>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</si>
  <si>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</si>
  <si>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</si>
  <si>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</si>
  <si>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</si>
  <si>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</si>
  <si>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</si>
  <si>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</si>
  <si>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</si>
  <si>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</si>
  <si>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</si>
  <si>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</si>
  <si>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</si>
  <si>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</si>
  <si>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</si>
  <si>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</si>
  <si>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</si>
  <si>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</si>
  <si>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</si>
  <si>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</si>
  <si>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</si>
  <si>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</si>
  <si>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</si>
  <si>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</si>
  <si>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</si>
  <si>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</si>
  <si>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</si>
  <si>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</si>
  <si>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</si>
  <si>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</si>
  <si>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</si>
  <si>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</si>
  <si>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</si>
  <si>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</si>
  <si>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</si>
  <si>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</si>
  <si>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</si>
  <si>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</si>
  <si>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</si>
  <si>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</si>
  <si>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</si>
  <si>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</si>
  <si>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</si>
  <si>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</si>
  <si>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</si>
  <si>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</si>
  <si>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</si>
  <si>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</si>
  <si>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</si>
  <si>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</si>
  <si>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</si>
  <si>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</si>
  <si>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</si>
  <si>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</si>
  <si>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</si>
  <si>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</si>
  <si>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</si>
  <si>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</si>
  <si>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</si>
  <si>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</si>
  <si>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</si>
  <si>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</si>
  <si>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</si>
  <si>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</si>
  <si>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</si>
  <si>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</si>
  <si>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</si>
  <si>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</si>
  <si>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</si>
  <si>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</si>
  <si>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</si>
  <si>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</si>
  <si>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</si>
  <si>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</si>
  <si>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</si>
  <si>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</si>
  <si>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</si>
  <si>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</si>
  <si>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</si>
  <si>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</si>
  <si>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</si>
  <si>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</si>
  <si>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</si>
  <si>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</si>
  <si>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</si>
  <si>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</si>
  <si>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</si>
  <si>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</si>
  <si>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</si>
  <si>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</si>
  <si>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</si>
  <si>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</si>
  <si>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</si>
  <si>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</si>
  <si>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</si>
  <si>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</si>
  <si>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</si>
  <si>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</si>
  <si>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</si>
  <si>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</si>
  <si>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</si>
  <si>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</si>
  <si>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</si>
  <si>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</si>
  <si>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</si>
  <si>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</si>
  <si>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</si>
  <si>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</si>
  <si>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</si>
  <si>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</si>
  <si>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</si>
  <si>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</si>
  <si>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</si>
  <si>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</si>
  <si>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</si>
  <si>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</si>
  <si>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</si>
  <si>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</si>
  <si>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</si>
  <si>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</si>
  <si>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</si>
  <si>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</si>
  <si>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</si>
  <si>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</si>
  <si>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</si>
  <si>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</si>
  <si>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</si>
  <si>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</si>
  <si>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</si>
  <si>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</si>
  <si>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</si>
  <si>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</si>
  <si>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</si>
  <si>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</si>
  <si>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</si>
  <si>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</si>
  <si>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</si>
  <si>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</si>
  <si>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</si>
  <si>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</si>
  <si>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</si>
  <si>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</si>
  <si>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</si>
  <si>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</si>
  <si>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</si>
  <si>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</si>
  <si>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</si>
  <si>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</si>
  <si>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</si>
  <si>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</si>
  <si>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</si>
  <si>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</si>
  <si>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</si>
  <si>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</si>
  <si>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</si>
  <si>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</si>
  <si>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</si>
  <si>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</si>
  <si>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</si>
  <si>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</si>
  <si>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</si>
  <si>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</si>
  <si>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</si>
  <si>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</si>
  <si>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</si>
  <si>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</si>
  <si>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</si>
  <si>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</si>
  <si>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</si>
  <si>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</si>
  <si>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</si>
  <si>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</si>
  <si>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</si>
  <si>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</si>
  <si>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</si>
  <si>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</si>
  <si>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</si>
  <si>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</si>
  <si>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</si>
  <si>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</si>
  <si>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</si>
  <si>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</si>
  <si>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</si>
  <si>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</si>
  <si>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</si>
  <si>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</si>
  <si>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</si>
  <si>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</si>
  <si>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</si>
  <si>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</si>
  <si>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</si>
  <si>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</si>
  <si>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</si>
  <si>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</si>
  <si>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</si>
  <si>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</si>
  <si>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</si>
  <si>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</si>
  <si>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</si>
  <si>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</si>
  <si>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</si>
  <si>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</si>
  <si>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</si>
  <si>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</si>
  <si>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</si>
  <si>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</si>
  <si>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</si>
  <si>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</si>
  <si>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</si>
  <si>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</si>
  <si>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</si>
  <si>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</si>
  <si>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</si>
  <si>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</si>
  <si>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</si>
  <si>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</si>
  <si>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</si>
  <si>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</si>
  <si>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</si>
  <si>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</si>
  <si>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</si>
  <si>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</si>
  <si>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</si>
  <si>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</si>
  <si>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</si>
  <si>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</si>
  <si>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</si>
  <si>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</si>
  <si>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</si>
  <si>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</si>
  <si>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</si>
  <si>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</si>
  <si>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</si>
  <si>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</si>
  <si>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</si>
  <si>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</si>
  <si>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</si>
  <si>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</si>
  <si>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</si>
  <si>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</si>
  <si>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</si>
  <si>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</si>
  <si>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</si>
  <si>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</si>
  <si>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</si>
  <si>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</si>
  <si>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</si>
  <si>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</si>
  <si>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</si>
  <si>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</si>
  <si>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</si>
  <si>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</si>
  <si>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</si>
  <si>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</si>
  <si>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</si>
  <si>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</si>
  <si>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</si>
  <si>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</si>
  <si>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</si>
  <si>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</si>
  <si>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</si>
  <si>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</si>
  <si>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</si>
  <si>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</si>
  <si>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</si>
  <si>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</si>
  <si>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</si>
  <si>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</si>
  <si>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</si>
  <si>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</si>
  <si>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</si>
  <si>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</si>
  <si>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</si>
  <si>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</si>
  <si>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</si>
  <si>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</si>
  <si>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</si>
  <si>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</si>
  <si>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</si>
  <si>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</si>
  <si>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</si>
  <si>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</si>
  <si>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</si>
  <si>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</si>
  <si>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</si>
  <si>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</si>
  <si>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</si>
  <si>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</si>
  <si>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</si>
  <si>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</si>
  <si>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</si>
  <si>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</si>
  <si>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</si>
  <si>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</si>
  <si>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</si>
  <si>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</si>
  <si>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</si>
  <si>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</si>
  <si>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</si>
  <si>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</si>
  <si>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</si>
  <si>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</si>
  <si>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</si>
  <si>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</si>
  <si>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</si>
  <si>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</si>
  <si>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</si>
  <si>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</si>
  <si>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</si>
  <si>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</si>
  <si>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</si>
  <si>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</si>
  <si>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</si>
  <si>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</si>
  <si>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</si>
  <si>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</si>
  <si>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</si>
  <si>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</si>
  <si>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</si>
  <si>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</si>
  <si>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</si>
  <si>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</si>
  <si>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</si>
  <si>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</si>
  <si>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</si>
  <si>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</si>
  <si>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</si>
  <si>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</si>
  <si>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</si>
  <si>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</si>
  <si>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</si>
  <si>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</si>
  <si>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</si>
  <si>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</si>
  <si>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</si>
  <si>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</si>
  <si>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</si>
  <si>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</si>
  <si>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</si>
  <si>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</si>
  <si>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</si>
  <si>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</si>
  <si>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</si>
  <si>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</si>
  <si>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</si>
  <si>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</si>
  <si>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</si>
  <si>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</si>
  <si>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</si>
  <si>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</si>
  <si>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</si>
  <si>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</si>
  <si>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</si>
  <si>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</si>
  <si>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</si>
  <si>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</si>
  <si>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</si>
  <si>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</si>
  <si>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</si>
  <si>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</si>
  <si>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</si>
  <si>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</si>
  <si>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</si>
  <si>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</si>
  <si>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</si>
  <si>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</si>
  <si>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</si>
  <si>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</si>
  <si>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</si>
  <si>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</si>
  <si>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</si>
  <si>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</si>
  <si>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</si>
  <si>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</si>
  <si>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</si>
  <si>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</si>
  <si>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</si>
  <si>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</si>
  <si>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</si>
  <si>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</si>
  <si>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</si>
  <si>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</si>
  <si>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</si>
  <si>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</si>
  <si>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</si>
  <si>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</si>
  <si>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</si>
  <si>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</si>
  <si>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</si>
  <si>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</si>
  <si>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</si>
  <si>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</si>
  <si>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</si>
  <si>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</si>
  <si>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</si>
  <si>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</si>
  <si>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</si>
  <si>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</si>
  <si>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</si>
  <si>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</si>
  <si>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</si>
  <si>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</si>
  <si>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</si>
  <si>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</si>
  <si>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</si>
  <si>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</si>
  <si>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</si>
  <si>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</si>
  <si>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</si>
  <si>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</si>
  <si>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</si>
  <si>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</si>
  <si>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</si>
  <si>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</si>
  <si>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</si>
  <si>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</si>
  <si>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</si>
  <si>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</si>
  <si>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</si>
  <si>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</si>
  <si>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</si>
  <si>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</si>
  <si>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</si>
  <si>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</si>
  <si>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</si>
  <si>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</si>
  <si>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</si>
  <si>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</si>
  <si>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</si>
  <si>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</si>
  <si>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</si>
  <si>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</si>
  <si>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</si>
  <si>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</si>
  <si>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</si>
  <si>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</si>
  <si>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</si>
  <si>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</si>
  <si>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</si>
  <si>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</si>
  <si>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</si>
  <si>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</si>
  <si>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</si>
  <si>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</si>
  <si>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</si>
  <si>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</si>
  <si>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</si>
  <si>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</si>
  <si>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</si>
  <si>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</si>
  <si>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</si>
  <si>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</si>
  <si>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</si>
  <si>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</si>
  <si>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</si>
  <si>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</si>
  <si>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</si>
  <si>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</si>
  <si>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</si>
  <si>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</si>
  <si>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</si>
  <si>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</si>
  <si>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</si>
  <si>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</si>
  <si>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</si>
  <si>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</si>
  <si>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</si>
  <si>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</si>
  <si>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</si>
  <si>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</si>
  <si>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</si>
  <si>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</si>
  <si>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</si>
  <si>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</si>
  <si>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</si>
  <si>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</si>
  <si>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</si>
  <si>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</si>
  <si>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</si>
  <si>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</si>
  <si>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</si>
  <si>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</si>
  <si>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</si>
  <si>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</si>
  <si>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</si>
  <si>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</si>
  <si>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</si>
  <si>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</si>
  <si>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</si>
  <si>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</si>
  <si>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</si>
  <si>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</si>
  <si>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</si>
  <si>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</si>
  <si>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</si>
  <si>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</si>
  <si>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</si>
  <si>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</si>
  <si>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</si>
  <si>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</si>
  <si>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</si>
  <si>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</si>
  <si>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</si>
  <si>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</si>
  <si>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</si>
  <si>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</si>
  <si>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</si>
  <si>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</si>
  <si>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</si>
  <si>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</si>
  <si>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</si>
  <si>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</si>
  <si>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</si>
  <si>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</si>
  <si>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</si>
  <si>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</si>
  <si>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</si>
  <si>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</si>
  <si>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</si>
  <si>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</si>
  <si>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</si>
  <si>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</si>
  <si>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</si>
  <si>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</si>
  <si>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</si>
  <si>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</si>
  <si>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</si>
  <si>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</si>
  <si>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</si>
  <si>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</si>
  <si>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</si>
  <si>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</si>
  <si>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</si>
  <si>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</si>
  <si>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</si>
  <si>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</si>
  <si>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</si>
  <si>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</si>
  <si>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</si>
  <si>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</si>
  <si>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</si>
  <si>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</si>
  <si>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</si>
  <si>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</si>
  <si>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</si>
  <si>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</si>
  <si>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</si>
  <si>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</si>
  <si>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</si>
  <si>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</si>
  <si>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</si>
  <si>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</si>
  <si>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</si>
  <si>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</si>
  <si>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</si>
  <si>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</si>
  <si>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</si>
  <si>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</si>
  <si>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</si>
  <si>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</si>
  <si>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</si>
  <si>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</si>
  <si>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</si>
  <si>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</si>
  <si>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</si>
  <si>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</si>
  <si>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</si>
  <si>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</si>
  <si>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</si>
  <si>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</si>
  <si>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</si>
  <si>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</si>
  <si>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</si>
  <si>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</si>
  <si>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</si>
  <si>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</si>
  <si>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</si>
  <si>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</si>
  <si>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</si>
  <si>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</si>
  <si>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</si>
  <si>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</si>
  <si>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</si>
  <si>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</si>
  <si>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</si>
  <si>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</si>
  <si>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</si>
  <si>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</si>
  <si>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</si>
  <si>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</si>
  <si>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</si>
  <si>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</si>
  <si>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</si>
  <si>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</si>
  <si>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</si>
  <si>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</si>
  <si>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</si>
  <si>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</si>
  <si>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</si>
  <si>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</si>
  <si>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</si>
  <si>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</si>
  <si>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</si>
  <si>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</si>
  <si>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</si>
  <si>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</si>
  <si>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</si>
  <si>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</si>
  <si>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</si>
  <si>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</si>
  <si>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</si>
  <si>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</si>
  <si>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</si>
  <si>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</si>
  <si>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</si>
  <si>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</si>
  <si>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</si>
  <si>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</si>
  <si>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</si>
  <si>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</si>
  <si>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</si>
  <si>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</si>
  <si>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</si>
  <si>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</si>
  <si>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</si>
  <si>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</si>
  <si>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</si>
  <si>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</si>
  <si>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</si>
  <si>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</si>
  <si>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</si>
  <si>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</si>
  <si>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</si>
  <si>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</si>
  <si>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</si>
  <si>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</si>
  <si>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</si>
  <si>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</si>
  <si>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</si>
  <si>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</si>
  <si>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</si>
  <si>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</si>
  <si>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</si>
  <si>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</si>
  <si>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</si>
  <si>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</si>
  <si>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</si>
  <si>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</si>
  <si>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</si>
  <si>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</si>
  <si>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</si>
  <si>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</si>
  <si>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</si>
  <si>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</si>
  <si>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</si>
  <si>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</si>
  <si>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</si>
  <si>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</si>
  <si>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</si>
  <si>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</si>
  <si>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</si>
  <si>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</si>
  <si>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</si>
  <si>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</si>
  <si>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</si>
  <si>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</si>
  <si>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</si>
  <si>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</si>
  <si>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</si>
  <si>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</si>
  <si>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</si>
  <si>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</si>
  <si>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</si>
  <si>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</si>
  <si>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</si>
  <si>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</si>
  <si>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</si>
  <si>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</si>
  <si>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</si>
  <si>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</si>
  <si>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</si>
  <si>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</si>
  <si>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</si>
  <si>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</si>
  <si>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</si>
  <si>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</si>
  <si>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</si>
  <si>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</si>
  <si>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</si>
  <si>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</si>
  <si>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</si>
  <si>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</si>
  <si>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</si>
  <si>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</si>
  <si>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</si>
  <si>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</si>
  <si>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</si>
  <si>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</si>
  <si>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</si>
  <si>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</si>
  <si>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</si>
  <si>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</si>
  <si>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</si>
  <si>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</si>
  <si>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</si>
  <si>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</si>
  <si>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</si>
  <si>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</si>
  <si>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</si>
  <si>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</si>
  <si>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</si>
  <si>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</si>
  <si>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</si>
  <si>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</si>
  <si>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</si>
  <si>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</si>
  <si>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</si>
  <si>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</si>
  <si>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</si>
  <si>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</si>
  <si>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</si>
  <si>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</si>
  <si>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</si>
  <si>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</si>
  <si>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</si>
  <si>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</si>
  <si>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</si>
  <si>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</si>
  <si>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</si>
  <si>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</si>
  <si>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</si>
  <si>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</si>
  <si>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</si>
  <si>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</si>
  <si>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</si>
  <si>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</si>
  <si>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</si>
  <si>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</si>
  <si>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</si>
  <si>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</si>
  <si>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</si>
  <si>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</si>
  <si>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</si>
  <si>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</si>
  <si>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</si>
  <si>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</si>
  <si>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</si>
  <si>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</si>
  <si>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</si>
  <si>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</si>
  <si>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</si>
  <si>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</si>
  <si>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</si>
  <si>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</si>
  <si>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</si>
  <si>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</si>
  <si>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</si>
  <si>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</si>
  <si>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</si>
  <si>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</si>
  <si>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</si>
  <si>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</si>
  <si>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</si>
  <si>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</si>
  <si>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</si>
  <si>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</si>
  <si>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</si>
  <si>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</si>
  <si>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</si>
  <si>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</si>
  <si>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</si>
  <si>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</si>
  <si>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</si>
  <si>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</si>
  <si>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</si>
  <si>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</si>
  <si>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</si>
  <si>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</si>
  <si>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</si>
  <si>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</si>
  <si>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</si>
  <si>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</si>
  <si>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</si>
  <si>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</si>
  <si>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</si>
  <si>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</si>
  <si>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</si>
  <si>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</si>
  <si>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</si>
  <si>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</si>
  <si>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</si>
  <si>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</si>
  <si>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</si>
  <si>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</si>
  <si>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</si>
  <si>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</si>
  <si>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</si>
  <si>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</si>
  <si>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</si>
  <si>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</si>
  <si>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</si>
  <si>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</si>
  <si>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</si>
  <si>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</si>
  <si>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</si>
  <si>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</si>
  <si>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</si>
  <si>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</si>
  <si>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</si>
  <si>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</si>
  <si>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</si>
  <si>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</si>
  <si>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</si>
  <si>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</si>
  <si>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</si>
  <si>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</si>
  <si>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</si>
  <si>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</si>
  <si>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</si>
  <si>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</si>
  <si>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</si>
  <si>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</si>
  <si>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</si>
  <si>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</si>
  <si>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</si>
  <si>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</si>
  <si>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</si>
  <si>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</si>
  <si>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</si>
  <si>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</si>
  <si>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</si>
  <si>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</si>
  <si>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</si>
  <si>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</si>
  <si>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</si>
  <si>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</si>
  <si>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</si>
  <si>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</si>
  <si>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</si>
  <si>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</si>
  <si>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</si>
  <si>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</si>
  <si>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</si>
  <si>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</si>
  <si>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</si>
  <si>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</si>
  <si>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</si>
  <si>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</si>
  <si>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</si>
  <si>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</si>
  <si>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</si>
  <si>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</si>
  <si>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</si>
  <si>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</si>
  <si>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</si>
  <si>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</si>
  <si>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</si>
  <si>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</si>
  <si>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</si>
  <si>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</si>
  <si>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</si>
  <si>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</si>
  <si>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</si>
  <si>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</si>
  <si>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</si>
  <si>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</si>
  <si>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</si>
  <si>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</si>
  <si>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</si>
  <si>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</si>
  <si>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</si>
  <si>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</si>
  <si>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</si>
  <si>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</si>
  <si>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</si>
  <si>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</si>
  <si>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</si>
  <si>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</si>
  <si>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</si>
  <si>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</si>
  <si>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</si>
  <si>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</si>
  <si>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</si>
  <si>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</si>
  <si>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</si>
  <si>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</si>
  <si>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</si>
  <si>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</si>
  <si>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</si>
  <si>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</si>
  <si>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</si>
  <si>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</si>
  <si>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</si>
  <si>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</si>
  <si>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</si>
  <si>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</si>
  <si>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</si>
  <si>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</si>
  <si>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</si>
  <si>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</si>
  <si>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</si>
  <si>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</si>
  <si>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</si>
  <si>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</si>
  <si>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</si>
  <si>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</si>
  <si>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</si>
  <si>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</si>
  <si>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</si>
  <si>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</si>
  <si>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</si>
  <si>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</si>
  <si>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</si>
  <si>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</si>
  <si>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</si>
  <si>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</si>
  <si>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</si>
  <si>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</si>
  <si>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</si>
  <si>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</si>
  <si>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</si>
  <si>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</si>
  <si>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</si>
  <si>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</si>
  <si>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</si>
  <si>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</si>
  <si>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</si>
  <si>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</si>
  <si>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</si>
  <si>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</si>
  <si>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</si>
  <si>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</si>
  <si>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</si>
  <si>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</si>
  <si>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</si>
  <si>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</si>
  <si>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</si>
  <si>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</si>
  <si>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</si>
  <si>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</si>
  <si>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</si>
  <si>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</si>
  <si>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</si>
  <si>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</si>
  <si>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</si>
  <si>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</si>
  <si>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</si>
  <si>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</si>
  <si>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</si>
  <si>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</si>
  <si>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</si>
  <si>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</si>
  <si>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</si>
  <si>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</si>
  <si>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</si>
  <si>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</si>
  <si>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</si>
  <si>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</si>
  <si>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</si>
  <si>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</si>
  <si>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</si>
  <si>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</si>
  <si>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</si>
  <si>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</si>
  <si>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</si>
  <si>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</si>
  <si>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</si>
  <si>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</si>
  <si>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</si>
  <si>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</si>
  <si>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</si>
  <si>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</si>
  <si>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</si>
  <si>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</si>
  <si>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</si>
  <si>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</si>
  <si>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</si>
  <si>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</si>
  <si>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</si>
  <si>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</si>
  <si>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</si>
  <si>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</si>
  <si>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</si>
  <si>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</si>
  <si>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</si>
  <si>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</si>
  <si>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</si>
  <si>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</si>
  <si>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</si>
  <si>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</si>
  <si>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</si>
  <si>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</si>
  <si>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</si>
  <si>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</si>
  <si>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</si>
  <si>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</si>
  <si>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</si>
  <si>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</si>
  <si>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</si>
  <si>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</si>
  <si>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</si>
  <si>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</si>
  <si>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</si>
  <si>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</si>
  <si>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</si>
  <si>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</si>
  <si>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</si>
  <si>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</si>
  <si>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</si>
  <si>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</si>
  <si>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</si>
  <si>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</si>
  <si>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</si>
  <si>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</si>
  <si>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</si>
  <si>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</si>
  <si>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</si>
  <si>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</si>
  <si>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</si>
  <si>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</si>
  <si>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</si>
  <si>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</si>
  <si>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</si>
  <si>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</si>
  <si>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</si>
  <si>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</si>
  <si>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</si>
  <si>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</si>
  <si>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</si>
  <si>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</si>
  <si>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</si>
  <si>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</si>
  <si>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</si>
  <si>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</si>
  <si>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</si>
  <si>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</si>
  <si>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</si>
  <si>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</si>
  <si>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</si>
  <si>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</si>
  <si>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</si>
  <si>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</si>
  <si>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</si>
  <si>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</si>
  <si>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</si>
  <si>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</si>
  <si>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</si>
  <si>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</si>
  <si>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</si>
  <si>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</si>
  <si>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</si>
  <si>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</si>
  <si>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</si>
  <si>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</si>
  <si>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</si>
  <si>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</si>
  <si>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</si>
  <si>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</si>
  <si>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</si>
  <si>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</si>
  <si>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</si>
  <si>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</si>
  <si>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</si>
  <si>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</si>
  <si>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</si>
  <si>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</si>
  <si>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</si>
  <si>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</si>
  <si>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</si>
  <si>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</si>
  <si>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</si>
  <si>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</si>
  <si>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</si>
  <si>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</si>
  <si>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</si>
  <si>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</si>
  <si>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</si>
  <si>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</si>
  <si>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</si>
  <si>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</si>
  <si>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</si>
  <si>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</si>
  <si>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</si>
  <si>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</si>
  <si>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</si>
  <si>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</si>
  <si>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</si>
  <si>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</si>
  <si>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</si>
  <si>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</si>
  <si>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</si>
  <si>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</si>
  <si>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</si>
  <si>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</si>
  <si>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</si>
  <si>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</si>
  <si>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</si>
  <si>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</si>
  <si>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</si>
  <si>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</si>
  <si>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</si>
  <si>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</si>
  <si>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</si>
  <si>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</si>
  <si>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</si>
  <si>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</si>
  <si>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</si>
  <si>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</si>
  <si>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</si>
  <si>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</si>
  <si>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</si>
  <si>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</si>
  <si>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</si>
  <si>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</si>
  <si>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</si>
  <si>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</si>
  <si>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</si>
  <si>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</si>
  <si>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</si>
  <si>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</si>
  <si>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</si>
  <si>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</si>
  <si>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</si>
  <si>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</si>
  <si>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</si>
  <si>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</si>
  <si>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</si>
  <si>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</si>
  <si>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</si>
  <si>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</si>
  <si>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</si>
  <si>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</si>
  <si>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</si>
  <si>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</si>
  <si>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</si>
  <si>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</si>
  <si>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</si>
  <si>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</si>
  <si>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</si>
  <si>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</si>
  <si>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</si>
  <si>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</si>
  <si>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</si>
  <si>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</si>
  <si>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</si>
  <si>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</si>
  <si>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</si>
  <si>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</si>
  <si>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</si>
  <si>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</si>
  <si>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</si>
  <si>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</si>
  <si>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</si>
  <si>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</si>
  <si>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</si>
  <si>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</si>
  <si>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</si>
  <si>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</si>
  <si>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</si>
  <si>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</si>
  <si>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</si>
  <si>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</si>
  <si>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</si>
  <si>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</si>
  <si>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</si>
  <si>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</si>
  <si>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</si>
  <si>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</si>
  <si>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</si>
  <si>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</si>
  <si>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</si>
  <si>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</si>
  <si>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</si>
  <si>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</si>
  <si>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</si>
  <si>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</si>
  <si>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</si>
  <si>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</si>
  <si>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</si>
  <si>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</si>
  <si>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</si>
  <si>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</si>
  <si>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</si>
  <si>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</si>
  <si>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</si>
  <si>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</si>
  <si>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</si>
  <si>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</si>
  <si>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</si>
  <si>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</si>
  <si>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</si>
  <si>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</si>
  <si>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</si>
  <si>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</si>
  <si>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</si>
  <si>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</si>
  <si>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</si>
  <si>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</si>
  <si>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</si>
  <si>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</si>
  <si>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</si>
  <si>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</si>
  <si>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</si>
  <si>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</si>
  <si>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</si>
  <si>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</si>
  <si>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</si>
  <si>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</si>
  <si>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</si>
  <si>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</si>
  <si>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</si>
  <si>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</si>
  <si>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</si>
  <si>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</si>
  <si>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</si>
  <si>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</si>
  <si>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</si>
  <si>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</si>
  <si>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</si>
  <si>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</si>
  <si>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</si>
  <si>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</si>
  <si>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</si>
  <si>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</si>
  <si>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</si>
  <si>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</si>
  <si>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</si>
  <si>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</si>
  <si>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</si>
  <si>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</si>
  <si>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</si>
  <si>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</si>
  <si>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</si>
  <si>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</si>
  <si>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</si>
  <si>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</si>
  <si>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</si>
  <si>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</si>
  <si>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</si>
  <si>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</si>
  <si>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</si>
  <si>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</si>
  <si>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</si>
  <si>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</si>
  <si>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</si>
  <si>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</si>
  <si>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</si>
  <si>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</si>
  <si>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</si>
  <si>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</si>
  <si>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</si>
  <si>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</si>
  <si>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</si>
  <si>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</si>
  <si>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</si>
  <si>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</si>
  <si>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</si>
  <si>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</si>
  <si>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</si>
  <si>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</si>
  <si>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</si>
  <si>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</si>
  <si>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</si>
  <si>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</si>
  <si>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</si>
  <si>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</si>
  <si>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</si>
  <si>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</si>
  <si>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</si>
  <si>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</si>
  <si>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</si>
  <si>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</si>
  <si>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</si>
  <si>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</si>
  <si>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</si>
  <si>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</si>
  <si>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</si>
  <si>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</si>
  <si>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</si>
  <si>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</si>
  <si>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</si>
  <si>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</si>
  <si>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</si>
  <si>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</si>
  <si>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</si>
  <si>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</si>
  <si>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</si>
  <si>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</si>
  <si>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</si>
  <si>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</si>
  <si>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</si>
  <si>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</si>
  <si>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</si>
  <si>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</si>
  <si>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</si>
  <si>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</si>
  <si>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</si>
  <si>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</si>
  <si>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</si>
  <si>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</si>
  <si>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</si>
  <si>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</si>
  <si>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</si>
  <si>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</si>
  <si>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</si>
  <si>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</si>
  <si>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</si>
  <si>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</si>
  <si>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</si>
  <si>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</si>
  <si>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</si>
  <si>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</si>
  <si>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</si>
  <si>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</si>
  <si>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</si>
  <si>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</si>
  <si>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</si>
  <si>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</si>
  <si>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</si>
  <si>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</si>
  <si>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</si>
  <si>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</si>
  <si>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</si>
  <si>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</si>
  <si>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</si>
  <si>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</si>
  <si>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</si>
  <si>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</si>
  <si>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</si>
  <si>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</si>
  <si>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</si>
  <si>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</si>
  <si>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</si>
  <si>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</si>
  <si>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</si>
  <si>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</si>
  <si>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</si>
  <si>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</si>
  <si>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</si>
  <si>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</si>
  <si>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</si>
  <si>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</si>
  <si>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</si>
  <si>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</si>
  <si>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</si>
  <si>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</si>
  <si>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</si>
  <si>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</si>
  <si>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</si>
  <si>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</si>
  <si>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</si>
  <si>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</si>
  <si>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</si>
  <si>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</si>
  <si>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</si>
  <si>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</si>
  <si>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</si>
  <si>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</si>
  <si>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</si>
  <si>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</si>
  <si>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</si>
  <si>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</si>
  <si>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</si>
  <si>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</si>
  <si>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</si>
  <si>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</si>
  <si>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</si>
  <si>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</si>
  <si>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</si>
  <si>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</si>
  <si>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</si>
  <si>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</si>
  <si>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</si>
  <si>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</si>
  <si>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</si>
  <si>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</si>
  <si>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</si>
  <si>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</si>
  <si>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</si>
  <si>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</si>
  <si>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</si>
  <si>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</si>
  <si>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</si>
  <si>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</si>
  <si>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</si>
  <si>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</si>
  <si>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</si>
  <si>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</si>
  <si>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</si>
  <si>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</si>
  <si>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</si>
  <si>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</si>
  <si>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</si>
  <si>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</si>
  <si>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</si>
  <si>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</si>
  <si>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</si>
  <si>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</si>
  <si>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</si>
  <si>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</si>
  <si>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</si>
  <si>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</si>
  <si>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</si>
  <si>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</si>
  <si>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</si>
  <si>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</si>
  <si>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</si>
  <si>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</si>
  <si>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</si>
  <si>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</si>
  <si>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</si>
  <si>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</si>
  <si>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</si>
  <si>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</si>
  <si>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</si>
  <si>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</si>
  <si>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</si>
  <si>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</si>
  <si>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</si>
  <si>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</si>
  <si>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</si>
  <si>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</si>
  <si>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</si>
  <si>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</si>
  <si>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</si>
  <si>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</si>
  <si>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</si>
  <si>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</si>
  <si>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</si>
  <si>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</si>
  <si>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</si>
  <si>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</si>
  <si>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</si>
  <si>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</si>
  <si>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</si>
  <si>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</si>
  <si>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</si>
  <si>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</si>
  <si>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</si>
  <si>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</si>
  <si>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</si>
  <si>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</si>
  <si>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</si>
  <si>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</si>
  <si>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</si>
  <si>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</si>
  <si>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</si>
  <si>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</si>
  <si>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</si>
  <si>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</si>
  <si>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</si>
  <si>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</si>
  <si>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</si>
  <si>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</si>
  <si>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</si>
  <si>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</si>
  <si>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</si>
  <si>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</si>
  <si>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</si>
  <si>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</si>
  <si>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</si>
  <si>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</si>
  <si>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</si>
  <si>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</si>
  <si>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</si>
  <si>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</si>
  <si>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</si>
  <si>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</si>
  <si>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</si>
  <si>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</si>
  <si>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</si>
  <si>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</si>
  <si>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</si>
  <si>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</si>
  <si>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</si>
  <si>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</si>
  <si>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</si>
  <si>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</si>
  <si>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</si>
  <si>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</si>
  <si>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</si>
  <si>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</si>
  <si>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</si>
  <si>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</si>
  <si>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</si>
  <si>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</si>
  <si>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</si>
  <si>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</si>
  <si>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</si>
  <si>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</si>
  <si>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</si>
  <si>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</si>
  <si>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</si>
  <si>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</si>
  <si>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</si>
  <si>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</si>
  <si>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</si>
  <si>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</si>
  <si>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</si>
  <si>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</si>
  <si>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</si>
  <si>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</si>
  <si>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</si>
  <si>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</si>
  <si>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</si>
  <si>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</si>
  <si>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</si>
  <si>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</si>
  <si>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</si>
  <si>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</si>
  <si>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</si>
  <si>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</si>
  <si>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</si>
  <si>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</si>
  <si>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</si>
  <si>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</si>
  <si>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</si>
  <si>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</si>
  <si>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</si>
  <si>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</si>
  <si>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</si>
  <si>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</si>
  <si>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</si>
  <si>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</si>
  <si>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</si>
  <si>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</si>
  <si>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</si>
  <si>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</si>
  <si>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</si>
  <si>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</si>
  <si>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</si>
  <si>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</si>
  <si>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</si>
  <si>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</si>
  <si>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</si>
  <si>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</si>
  <si>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</si>
  <si>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</si>
  <si>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</si>
  <si>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</si>
  <si>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</si>
  <si>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</si>
  <si>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</si>
  <si>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</si>
  <si>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</si>
  <si>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</si>
  <si>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</si>
  <si>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</si>
  <si>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</si>
  <si>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</si>
  <si>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</si>
  <si>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</si>
  <si>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</si>
  <si>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</si>
  <si>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</si>
  <si>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</si>
  <si>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</si>
  <si>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</si>
  <si>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</si>
  <si>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</si>
  <si>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</si>
  <si>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</si>
  <si>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</si>
  <si>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</si>
  <si>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</si>
  <si>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</si>
  <si>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</si>
  <si>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</si>
  <si>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</si>
  <si>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</si>
  <si>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</si>
  <si>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</si>
  <si>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</si>
  <si>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</si>
  <si>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</si>
  <si>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</si>
  <si>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</si>
  <si>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</si>
  <si>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</si>
  <si>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</si>
  <si>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</si>
  <si>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</si>
  <si>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</si>
  <si>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</si>
  <si>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</si>
  <si>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</si>
  <si>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</si>
  <si>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</si>
  <si>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</si>
  <si>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</si>
  <si>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</si>
  <si>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</si>
  <si>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</si>
  <si>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</si>
  <si>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</si>
  <si>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</si>
  <si>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</si>
  <si>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</si>
  <si>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</si>
  <si>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</si>
  <si>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</si>
  <si>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</si>
  <si>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</si>
  <si>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</si>
  <si>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</si>
  <si>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</si>
  <si>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</si>
  <si>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</si>
  <si>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</si>
  <si>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</si>
  <si>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</si>
  <si>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</si>
  <si>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</si>
  <si>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</si>
  <si>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</si>
  <si>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</si>
  <si>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</si>
  <si>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</si>
  <si>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</si>
  <si>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</si>
  <si>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</si>
  <si>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</si>
  <si>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</si>
  <si>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</si>
  <si>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</si>
  <si>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</si>
  <si>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</si>
  <si>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</si>
  <si>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</si>
  <si>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</si>
  <si>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</si>
  <si>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</si>
  <si>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</si>
  <si>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</si>
  <si>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</si>
  <si>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</si>
  <si>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</si>
  <si>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</si>
  <si>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</si>
  <si>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</si>
  <si>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</si>
  <si>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</si>
  <si>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</si>
  <si>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</si>
  <si>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</si>
  <si>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</si>
  <si>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</si>
  <si>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</si>
  <si>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</si>
  <si>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</si>
  <si>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</si>
  <si>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</si>
  <si>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</si>
  <si>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</si>
  <si>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</si>
  <si>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</si>
  <si>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</si>
  <si>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</si>
  <si>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</si>
  <si>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</si>
  <si>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</si>
  <si>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</si>
  <si>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</si>
  <si>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</si>
  <si>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</si>
  <si>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</si>
  <si>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</si>
  <si>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</si>
  <si>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</si>
  <si>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</si>
  <si>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</si>
  <si>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</si>
  <si>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</si>
  <si>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</si>
  <si>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</si>
  <si>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</si>
  <si>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</si>
  <si>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</si>
  <si>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</si>
  <si>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</si>
  <si>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</si>
  <si>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</si>
  <si>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</si>
  <si>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</si>
  <si>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</si>
  <si>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</si>
  <si>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</si>
  <si>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</si>
  <si>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</si>
  <si>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</si>
  <si>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</si>
  <si>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</si>
  <si>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</si>
  <si>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</si>
  <si>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</si>
  <si>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</si>
  <si>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</si>
  <si>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</si>
  <si>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</si>
  <si>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</si>
  <si>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</si>
  <si>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</si>
  <si>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</si>
  <si>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</si>
  <si>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</si>
  <si>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</si>
  <si>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</si>
  <si>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</si>
  <si>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</si>
  <si>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</si>
  <si>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</si>
  <si>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</si>
  <si>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</si>
  <si>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</si>
  <si>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</si>
  <si>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</si>
  <si>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</si>
  <si>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</si>
  <si>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</si>
  <si>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</si>
  <si>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</si>
  <si>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</si>
  <si>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</si>
  <si>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</si>
  <si>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</si>
  <si>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</si>
  <si>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</si>
  <si>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</si>
  <si>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</si>
  <si>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</si>
  <si>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</si>
  <si>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</si>
  <si>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</si>
  <si>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</si>
  <si>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</si>
  <si>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</si>
  <si>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</si>
  <si>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</si>
  <si>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</si>
  <si>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</si>
  <si>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</si>
  <si>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</si>
  <si>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</si>
  <si>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</si>
  <si>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</si>
  <si>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</si>
  <si>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</si>
  <si>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</si>
  <si>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</si>
  <si>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</si>
  <si>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</si>
  <si>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</si>
  <si>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</si>
  <si>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</si>
  <si>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</si>
  <si>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</si>
  <si>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</si>
  <si>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</si>
  <si>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</si>
  <si>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</si>
  <si>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</si>
  <si>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</si>
  <si>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</si>
  <si>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</si>
  <si>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</si>
  <si>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</si>
  <si>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</si>
  <si>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</si>
  <si>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</si>
  <si>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</si>
  <si>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</si>
  <si>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</si>
  <si>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</si>
  <si>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</si>
  <si>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</si>
  <si>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</si>
  <si>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</si>
  <si>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</si>
  <si>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</si>
  <si>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</si>
  <si>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</si>
  <si>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</si>
  <si>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</si>
  <si>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</si>
  <si>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</si>
  <si>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</si>
  <si>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</si>
  <si>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</si>
  <si>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</si>
  <si>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</si>
  <si>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</si>
  <si>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</si>
  <si>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</si>
  <si>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</si>
  <si>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</si>
  <si>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</si>
  <si>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</si>
  <si>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</si>
  <si>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</si>
  <si>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</si>
  <si>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</si>
  <si>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</si>
  <si>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</si>
  <si>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</si>
  <si>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</si>
  <si>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</si>
  <si>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</si>
  <si>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</si>
  <si>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</si>
  <si>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</si>
  <si>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</si>
  <si>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</si>
  <si>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</si>
  <si>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</si>
  <si>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</si>
  <si>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</si>
  <si>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</si>
  <si>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</si>
  <si>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</si>
  <si>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</si>
  <si>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</si>
  <si>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</si>
  <si>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</si>
  <si>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</si>
  <si>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</si>
  <si>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</si>
  <si>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</si>
  <si>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</si>
  <si>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</si>
  <si>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</si>
  <si>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</si>
  <si>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</si>
  <si>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</si>
  <si>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</si>
  <si>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</si>
  <si>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</si>
  <si>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</si>
  <si>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</si>
  <si>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</si>
  <si>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</si>
  <si>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</si>
  <si>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</si>
  <si>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</si>
  <si>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</si>
  <si>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</si>
  <si>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</si>
  <si>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</si>
  <si>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</si>
  <si>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</si>
  <si>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</si>
  <si>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</si>
  <si>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</si>
  <si>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</si>
  <si>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</si>
  <si>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</si>
  <si>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</si>
  <si>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</si>
  <si>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</si>
  <si>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</si>
  <si>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</si>
  <si>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</si>
  <si>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</si>
  <si>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</si>
  <si>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</si>
  <si>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</si>
  <si>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</si>
  <si>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</si>
  <si>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</si>
  <si>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</si>
  <si>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</si>
  <si>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</si>
  <si>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</si>
  <si>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</si>
  <si>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</si>
  <si>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</si>
  <si>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</si>
  <si>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</si>
  <si>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</si>
  <si>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</si>
  <si>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</si>
  <si>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</si>
  <si>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</si>
  <si>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</si>
  <si>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</si>
  <si>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</si>
  <si>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</si>
  <si>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</si>
  <si>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</si>
  <si>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</si>
  <si>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</si>
  <si>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</si>
  <si>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</si>
  <si>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</si>
  <si>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</si>
  <si>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</si>
  <si>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</si>
  <si>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</si>
  <si>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</si>
  <si>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</si>
  <si>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</si>
  <si>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</si>
  <si>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</si>
  <si>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</si>
  <si>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</si>
  <si>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</si>
  <si>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</si>
  <si>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</si>
  <si>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</si>
  <si>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</si>
  <si>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</si>
  <si>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</si>
  <si>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</si>
  <si>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</si>
  <si>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</si>
  <si>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</si>
  <si>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</si>
  <si>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</si>
  <si>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</si>
  <si>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</si>
  <si>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</si>
  <si>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</si>
  <si>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</si>
  <si>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</si>
  <si>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</si>
  <si>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</si>
  <si>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</si>
  <si>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</si>
  <si>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</si>
  <si>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</si>
  <si>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</si>
  <si>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</si>
  <si>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</si>
  <si>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</si>
  <si>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</si>
  <si>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</si>
  <si>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</si>
  <si>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</si>
  <si>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</si>
  <si>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</si>
  <si>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</si>
  <si>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</si>
  <si>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</si>
  <si>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</si>
  <si>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</si>
  <si>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</si>
  <si>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</si>
  <si>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</si>
  <si>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</si>
  <si>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</si>
  <si>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</si>
  <si>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</si>
  <si>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</si>
  <si>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</si>
  <si>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</si>
  <si>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</si>
  <si>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</si>
  <si>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</si>
  <si>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</si>
  <si>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</si>
  <si>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</si>
  <si>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</si>
  <si>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</si>
  <si>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</si>
  <si>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</si>
  <si>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</si>
  <si>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</si>
  <si>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</si>
  <si>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</si>
  <si>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</si>
  <si>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</si>
  <si>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</si>
  <si>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</si>
  <si>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</si>
  <si>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</si>
  <si>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</si>
  <si>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</si>
  <si>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</si>
  <si>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</si>
  <si>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</si>
  <si>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</si>
  <si>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</si>
  <si>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</si>
  <si>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</si>
  <si>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</si>
  <si>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</si>
  <si>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</si>
  <si>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</si>
  <si>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</si>
  <si>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</si>
  <si>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</si>
  <si>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</si>
  <si>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</si>
  <si>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</si>
  <si>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</si>
  <si>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</si>
  <si>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</si>
  <si>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</si>
  <si>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</si>
  <si>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</si>
  <si>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</si>
  <si>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</si>
  <si>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</si>
  <si>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</si>
  <si>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</si>
  <si>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</si>
  <si>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</si>
  <si>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</si>
  <si>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</si>
  <si>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</si>
  <si>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</si>
  <si>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</si>
  <si>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</si>
  <si>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</si>
  <si>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</si>
  <si>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</si>
  <si>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</si>
  <si>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</si>
  <si>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</si>
  <si>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</si>
  <si>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</si>
  <si>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</si>
  <si>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</si>
  <si>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</si>
  <si>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</si>
  <si>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</si>
  <si>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</si>
  <si>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</si>
  <si>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</si>
  <si>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</si>
  <si>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</si>
  <si>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</si>
  <si>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</si>
  <si>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</si>
  <si>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</si>
  <si>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</si>
  <si>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</si>
  <si>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</si>
  <si>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</si>
  <si>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</si>
  <si>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</si>
  <si>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</si>
  <si>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</si>
  <si>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</si>
  <si>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</si>
  <si>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</si>
  <si>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</si>
  <si>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</si>
  <si>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</si>
  <si>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</si>
  <si>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</si>
  <si>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</si>
  <si>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</si>
  <si>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</si>
  <si>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</si>
  <si>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</si>
  <si>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</si>
  <si>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</si>
  <si>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</si>
  <si>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</si>
  <si>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</si>
  <si>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</si>
  <si>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</si>
  <si>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</si>
  <si>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</si>
  <si>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</si>
  <si>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</si>
  <si>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</si>
  <si>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</si>
  <si>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</si>
  <si>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</si>
  <si>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</si>
  <si>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</si>
  <si>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</si>
  <si>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</si>
  <si>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</si>
  <si>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</si>
  <si>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</si>
  <si>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</si>
  <si>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</si>
  <si>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</si>
  <si>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</si>
  <si>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</si>
  <si>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</si>
  <si>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</si>
  <si>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</si>
  <si>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</si>
  <si>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</si>
  <si>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</si>
  <si>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</si>
  <si>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</si>
  <si>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</si>
  <si>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</si>
  <si>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</si>
  <si>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</si>
  <si>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</si>
  <si>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</si>
  <si>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</si>
  <si>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</si>
  <si>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</si>
  <si>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</si>
  <si>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</si>
  <si>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</si>
  <si>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</si>
  <si>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</si>
  <si>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</si>
  <si>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</si>
  <si>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</si>
  <si>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</si>
  <si>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</si>
  <si>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</si>
  <si>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</si>
  <si>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</si>
  <si>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</si>
  <si>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</si>
  <si>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</si>
  <si>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</si>
  <si>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</si>
  <si>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</si>
  <si>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</si>
  <si>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</si>
  <si>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</si>
  <si>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</si>
  <si>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</si>
  <si>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</si>
  <si>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</si>
  <si>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</si>
  <si>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</si>
  <si>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</si>
  <si>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</si>
  <si>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</si>
  <si>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</si>
  <si>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</si>
  <si>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</si>
  <si>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</si>
  <si>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</si>
  <si>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</si>
  <si>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</si>
  <si>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</si>
  <si>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</si>
  <si>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</si>
  <si>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</si>
  <si>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</si>
  <si>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</si>
  <si>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</si>
  <si>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</si>
  <si>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</si>
  <si>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</si>
  <si>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</si>
  <si>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</si>
  <si>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</si>
  <si>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</si>
  <si>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</si>
  <si>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</si>
  <si>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</si>
  <si>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</si>
  <si>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</si>
  <si>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</si>
  <si>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</si>
  <si>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</si>
  <si>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</si>
  <si>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</si>
  <si>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</si>
  <si>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</si>
  <si>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</si>
  <si>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</si>
  <si>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</si>
  <si>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</si>
  <si>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</si>
  <si>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</si>
  <si>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</si>
  <si>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</si>
  <si>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</si>
  <si>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</si>
  <si>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</si>
  <si>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</si>
  <si>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</si>
  <si>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</si>
  <si>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</si>
  <si>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</si>
  <si>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</si>
  <si>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</si>
  <si>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</si>
  <si>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</si>
  <si>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</si>
  <si>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</si>
  <si>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</si>
  <si>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</si>
  <si>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</si>
  <si>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</si>
  <si>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</si>
  <si>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</si>
  <si>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</si>
  <si>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</si>
  <si>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</si>
  <si>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</si>
  <si>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</si>
  <si>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</si>
  <si>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</si>
  <si>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</si>
  <si>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</si>
  <si>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</si>
  <si>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</si>
  <si>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</si>
  <si>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</si>
  <si>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</si>
  <si>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</si>
  <si>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</si>
  <si>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</si>
  <si>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</si>
  <si>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</si>
  <si>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</si>
  <si>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</si>
  <si>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</si>
  <si>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</si>
  <si>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</si>
  <si>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</si>
  <si>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</si>
  <si>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</si>
  <si>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</si>
  <si>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</si>
  <si>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</si>
  <si>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</si>
  <si>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</si>
  <si>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</si>
  <si>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</si>
  <si>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</si>
  <si>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</si>
  <si>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</si>
  <si>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</si>
  <si>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</si>
  <si>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</si>
  <si>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</si>
  <si>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</si>
  <si>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</si>
  <si>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</si>
  <si>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</si>
  <si>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</si>
  <si>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</si>
  <si>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</si>
  <si>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</si>
  <si>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</si>
  <si>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</si>
  <si>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</si>
  <si>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</si>
  <si>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</si>
  <si>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</si>
  <si>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</si>
  <si>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</si>
  <si>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</si>
  <si>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</si>
  <si>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</si>
  <si>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</si>
  <si>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</si>
  <si>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</si>
  <si>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</si>
  <si>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</si>
  <si>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</si>
  <si>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</si>
  <si>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</si>
  <si>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</si>
  <si>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</si>
  <si>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</si>
  <si>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</si>
  <si>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</si>
  <si>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</si>
  <si>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</si>
  <si>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</si>
  <si>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</si>
  <si>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</si>
  <si>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</si>
  <si>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</si>
  <si>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</si>
  <si>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</si>
  <si>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</si>
  <si>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</si>
  <si>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</si>
  <si>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</si>
  <si>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</si>
  <si>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</si>
  <si>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</si>
  <si>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</si>
  <si>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</si>
  <si>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</si>
  <si>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</si>
  <si>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</si>
  <si>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</si>
  <si>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</si>
  <si>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</si>
  <si>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</si>
  <si>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</si>
  <si>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</si>
  <si>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</si>
  <si>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</si>
  <si>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</si>
  <si>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</si>
  <si>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</si>
  <si>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</si>
  <si>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</si>
  <si>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</si>
  <si>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</si>
  <si>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</si>
  <si>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</si>
  <si>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</si>
  <si>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</si>
  <si>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</si>
  <si>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</si>
  <si>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</si>
  <si>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</si>
  <si>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</si>
  <si>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</si>
  <si>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</si>
  <si>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</si>
  <si>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</si>
  <si>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</si>
  <si>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</si>
  <si>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</si>
  <si>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</si>
  <si>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</si>
  <si>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</si>
  <si>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</si>
  <si>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</si>
  <si>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</si>
  <si>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</si>
  <si>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</si>
  <si>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</si>
  <si>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</si>
  <si>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</si>
  <si>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</si>
  <si>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</si>
  <si>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</si>
  <si>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</si>
  <si>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</si>
  <si>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</si>
  <si>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</si>
  <si>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</si>
  <si>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</si>
  <si>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</si>
  <si>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</si>
  <si>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</si>
  <si>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</si>
  <si>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</si>
  <si>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</si>
  <si>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</si>
  <si>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</si>
  <si>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</si>
  <si>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</si>
  <si>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</si>
  <si>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</si>
  <si>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</si>
  <si>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</si>
  <si>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</si>
  <si>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</si>
  <si>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</si>
  <si>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</si>
  <si>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</si>
  <si>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</si>
  <si>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</si>
  <si>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</si>
  <si>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</si>
  <si>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</si>
  <si>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</si>
  <si>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</si>
  <si>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</si>
  <si>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</si>
  <si>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</si>
  <si>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</si>
  <si>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</si>
  <si>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</si>
  <si>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</si>
  <si>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</si>
  <si>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</si>
  <si>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</si>
  <si>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</si>
  <si>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</si>
  <si>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</si>
  <si>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</si>
  <si>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</si>
  <si>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</si>
  <si>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</si>
  <si>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</si>
  <si>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</si>
  <si>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</si>
  <si>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</si>
  <si>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</si>
  <si>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</si>
  <si>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</si>
  <si>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</si>
  <si>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</si>
  <si>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</si>
  <si>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</si>
  <si>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</si>
  <si>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</si>
  <si>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</si>
  <si>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</si>
  <si>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</si>
  <si>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</si>
  <si>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</si>
  <si>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</si>
  <si>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</si>
  <si>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</si>
  <si>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</si>
  <si>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</si>
  <si>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</si>
  <si>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</si>
  <si>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</si>
  <si>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</si>
  <si>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</si>
  <si>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</si>
  <si>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</si>
  <si>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</si>
  <si>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</si>
  <si>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</si>
  <si>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</si>
  <si>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</si>
  <si>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</si>
  <si>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</si>
  <si>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</si>
  <si>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</si>
  <si>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</si>
  <si>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</si>
  <si>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</si>
  <si>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</si>
  <si>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</si>
  <si>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</si>
  <si>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</si>
  <si>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</si>
  <si>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</si>
  <si>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</si>
  <si>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</si>
  <si>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</si>
  <si>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</si>
  <si>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</si>
  <si>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</si>
  <si>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</si>
  <si>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</si>
  <si>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</si>
  <si>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</si>
  <si>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</si>
  <si>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</si>
  <si>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</si>
  <si>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</si>
  <si>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</si>
  <si>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</si>
  <si>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</si>
  <si>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</si>
  <si>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</si>
  <si>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</si>
  <si>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</si>
  <si>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</si>
  <si>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</si>
  <si>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</si>
  <si>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</si>
  <si>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</si>
  <si>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</si>
  <si>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</si>
  <si>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</si>
  <si>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</si>
  <si>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</si>
  <si>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</si>
  <si>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</si>
  <si>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</si>
  <si>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</si>
  <si>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</si>
  <si>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</si>
  <si>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</si>
  <si>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</si>
  <si>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</si>
  <si>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</si>
  <si>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</si>
  <si>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</si>
  <si>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</si>
  <si>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</si>
  <si>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</si>
  <si>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</si>
  <si>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</si>
  <si>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</si>
  <si>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</si>
  <si>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</si>
  <si>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</si>
  <si>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</si>
  <si>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</si>
  <si>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</si>
  <si>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</si>
  <si>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</si>
  <si>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</si>
  <si>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</si>
  <si>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</si>
  <si>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</si>
  <si>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</si>
  <si>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</si>
  <si>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</si>
  <si>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</si>
  <si>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</si>
  <si>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</si>
  <si>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</si>
  <si>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</si>
  <si>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</si>
  <si>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</si>
  <si>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</si>
  <si>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</si>
  <si>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</si>
  <si>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</si>
  <si>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</si>
  <si>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</si>
  <si>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</si>
  <si>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</si>
  <si>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</si>
  <si>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</si>
  <si>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</si>
  <si>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</si>
  <si>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</si>
  <si>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</si>
  <si>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</si>
  <si>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</si>
  <si>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</si>
  <si>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</si>
  <si>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</si>
  <si>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</si>
  <si>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</si>
  <si>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</si>
  <si>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</si>
  <si>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</si>
  <si>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</si>
  <si>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</si>
  <si>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</si>
  <si>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</si>
  <si>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</si>
  <si>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</si>
  <si>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</si>
  <si>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</si>
  <si>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</si>
  <si>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</si>
  <si>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</si>
  <si>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</si>
  <si>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</si>
  <si>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</si>
  <si>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</si>
  <si>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</si>
  <si>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</si>
  <si>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</si>
  <si>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</si>
  <si>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</si>
  <si>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</si>
  <si>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</si>
  <si>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</si>
  <si>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</si>
  <si>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</si>
  <si>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</si>
  <si>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</si>
  <si>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</si>
  <si>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</si>
  <si>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</si>
  <si>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</si>
  <si>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</si>
  <si>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</si>
  <si>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</si>
  <si>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</si>
  <si>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</si>
  <si>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</si>
  <si>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</si>
  <si>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</si>
  <si>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</si>
  <si>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</si>
  <si>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</si>
  <si>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</si>
  <si>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</si>
  <si>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</si>
  <si>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</si>
  <si>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</si>
  <si>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</si>
  <si>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</si>
  <si>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</si>
  <si>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</si>
  <si>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</si>
  <si>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</si>
  <si>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</si>
  <si>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</si>
  <si>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</si>
  <si>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</si>
  <si>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</si>
  <si>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</si>
  <si>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</si>
  <si>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</si>
  <si>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</si>
  <si>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</si>
  <si>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</si>
  <si>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</si>
  <si>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</si>
  <si>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</si>
  <si>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</si>
  <si>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</si>
  <si>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</si>
  <si>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</si>
  <si>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</si>
  <si>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</si>
  <si>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</si>
  <si>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</si>
  <si>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</si>
  <si>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</si>
  <si>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</si>
  <si>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</si>
  <si>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</si>
  <si>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</si>
  <si>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</si>
  <si>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</si>
  <si>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</si>
  <si>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</si>
  <si>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</si>
  <si>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</si>
  <si>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</si>
  <si>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</si>
  <si>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</si>
  <si>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</si>
  <si>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</si>
  <si>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</si>
  <si>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</si>
  <si>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</si>
  <si>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</si>
  <si>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</si>
  <si>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</si>
  <si>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</si>
  <si>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</si>
  <si>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</si>
  <si>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</si>
  <si>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</si>
  <si>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</si>
  <si>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</si>
  <si>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</si>
  <si>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</si>
  <si>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</si>
  <si>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</si>
  <si>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</si>
  <si>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</si>
  <si>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</si>
  <si>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</si>
  <si>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</si>
  <si>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</si>
  <si>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</si>
  <si>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</si>
  <si>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</si>
  <si>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</si>
  <si>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</si>
  <si>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</si>
  <si>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</si>
  <si>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</si>
  <si>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</si>
  <si>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</si>
  <si>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</si>
  <si>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</si>
  <si>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</si>
  <si>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</si>
  <si>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</si>
  <si>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</si>
  <si>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</si>
  <si>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</si>
  <si>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</si>
  <si>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</si>
  <si>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</si>
  <si>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</si>
  <si>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</si>
  <si>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</si>
  <si>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</si>
  <si>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</si>
  <si>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</si>
  <si>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</si>
  <si>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</si>
  <si>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</si>
  <si>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</si>
  <si>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</si>
  <si>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</si>
  <si>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</si>
  <si>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</si>
  <si>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</si>
  <si>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</si>
  <si>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</si>
  <si>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</si>
  <si>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</si>
  <si>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</si>
  <si>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</si>
  <si>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</si>
  <si>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</si>
  <si>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</si>
  <si>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</si>
  <si>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</si>
  <si>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</si>
  <si>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</si>
  <si>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</si>
  <si>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</si>
  <si>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</si>
  <si>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</si>
  <si>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</si>
  <si>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</si>
  <si>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</si>
  <si>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</si>
  <si>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</si>
  <si>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</si>
  <si>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</si>
  <si>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</si>
  <si>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</si>
  <si>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</si>
  <si>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</si>
  <si>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</si>
  <si>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</si>
  <si>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</si>
  <si>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</si>
  <si>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</si>
  <si>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</si>
  <si>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</si>
  <si>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</si>
  <si>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</si>
  <si>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</si>
  <si>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</si>
  <si>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</si>
  <si>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</si>
  <si>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</si>
  <si>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</si>
  <si>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</si>
  <si>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</si>
  <si>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</si>
  <si>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</si>
  <si>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</si>
  <si>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</si>
  <si>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</si>
  <si>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</si>
  <si>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</si>
  <si>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</si>
  <si>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</si>
  <si>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</si>
  <si>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</si>
  <si>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</si>
  <si>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</si>
  <si>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</si>
  <si>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</si>
  <si>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</si>
  <si>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</si>
  <si>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</si>
  <si>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</si>
  <si>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</si>
  <si>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</si>
  <si>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</si>
  <si>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</si>
  <si>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</si>
  <si>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</si>
  <si>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</si>
  <si>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</si>
  <si>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</si>
  <si>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</si>
  <si>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</si>
  <si>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</si>
  <si>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</si>
  <si>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</si>
  <si>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</si>
  <si>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</si>
  <si>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</si>
  <si>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</si>
  <si>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</si>
  <si>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</si>
  <si>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</si>
  <si>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</si>
  <si>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</si>
  <si>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</si>
  <si>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</si>
  <si>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</si>
  <si>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</si>
  <si>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</si>
  <si>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</si>
  <si>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</si>
  <si>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</si>
  <si>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</si>
  <si>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</si>
  <si>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</si>
  <si>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</si>
  <si>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</si>
  <si>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</si>
  <si>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</si>
  <si>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</si>
  <si>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</si>
  <si>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</si>
  <si>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</si>
  <si>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</si>
  <si>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</si>
  <si>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</si>
  <si>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</si>
  <si>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</si>
  <si>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</si>
  <si>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</si>
  <si>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</si>
  <si>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</si>
  <si>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</si>
  <si>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</si>
  <si>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</si>
  <si>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</si>
  <si>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</si>
  <si>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</si>
  <si>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</si>
  <si>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</si>
  <si>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</si>
  <si>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</si>
  <si>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</si>
  <si>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</si>
  <si>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</si>
  <si>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</si>
  <si>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</si>
  <si>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</si>
  <si>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</si>
  <si>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</si>
  <si>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</si>
  <si>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</si>
  <si>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</si>
  <si>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</si>
  <si>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</si>
  <si>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</si>
  <si>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</si>
  <si>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</si>
  <si>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</si>
  <si>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</si>
  <si>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</si>
  <si>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</si>
  <si>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</si>
  <si>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</si>
  <si>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</si>
  <si>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</si>
  <si>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</si>
  <si>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</si>
  <si>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</si>
  <si>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</si>
  <si>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</si>
  <si>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</si>
  <si>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</si>
  <si>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</si>
  <si>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</si>
  <si>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</si>
  <si>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</si>
  <si>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</si>
  <si>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</si>
  <si>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</si>
  <si>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</si>
  <si>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</si>
  <si>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</si>
  <si>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</si>
  <si>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</si>
  <si>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</si>
  <si>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</si>
  <si>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</si>
  <si>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</si>
  <si>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</si>
  <si>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</si>
  <si>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</si>
  <si>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</si>
  <si>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</si>
  <si>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</si>
  <si>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</si>
  <si>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</si>
  <si>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</si>
  <si>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</si>
  <si>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</si>
  <si>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</si>
  <si>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</si>
  <si>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</si>
  <si>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</si>
  <si>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</si>
  <si>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</si>
  <si>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</si>
  <si>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</si>
  <si>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</si>
  <si>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</si>
  <si>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</si>
  <si>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</si>
  <si>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</si>
  <si>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</si>
  <si>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</si>
  <si>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</si>
  <si>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</si>
  <si>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</si>
  <si>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</si>
  <si>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</si>
  <si>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</si>
  <si>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</si>
  <si>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</si>
  <si>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</si>
  <si>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</si>
  <si>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</si>
  <si>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</si>
  <si>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</si>
  <si>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</si>
  <si>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</si>
  <si>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</si>
  <si>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</si>
  <si>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</si>
  <si>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</si>
  <si>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</si>
  <si>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</si>
  <si>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</si>
  <si>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</si>
  <si>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</si>
  <si>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</si>
  <si>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</si>
  <si>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</si>
  <si>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</si>
  <si>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</si>
  <si>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</si>
  <si>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</si>
  <si>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</si>
  <si>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</si>
  <si>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</si>
  <si>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</si>
  <si>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</si>
  <si>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</si>
  <si>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</si>
  <si>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</si>
  <si>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</si>
  <si>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</si>
  <si>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</si>
  <si>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</si>
  <si>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</si>
  <si>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</si>
  <si>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</si>
  <si>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</si>
  <si>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</si>
  <si>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</si>
  <si>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</si>
  <si>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</si>
  <si>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</si>
  <si>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</si>
  <si>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</si>
  <si>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</si>
  <si>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</si>
  <si>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</si>
  <si>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</si>
  <si>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</si>
  <si>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</si>
  <si>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</si>
  <si>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</si>
  <si>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</si>
  <si>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</si>
  <si>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</si>
  <si>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</si>
  <si>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</si>
  <si>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</si>
  <si>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</si>
  <si>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</si>
  <si>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</si>
  <si>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</si>
  <si>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</si>
  <si>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</si>
  <si>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</si>
  <si>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</si>
  <si>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</si>
  <si>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</si>
  <si>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</si>
  <si>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</si>
  <si>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</si>
  <si>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</si>
  <si>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</si>
  <si>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</si>
  <si>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</si>
  <si>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</si>
  <si>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</si>
  <si>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</si>
  <si>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</si>
  <si>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</si>
  <si>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</si>
  <si>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</si>
  <si>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</si>
  <si>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</si>
  <si>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</si>
  <si>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</si>
  <si>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</si>
  <si>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</si>
  <si>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</si>
  <si>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</si>
  <si>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</si>
  <si>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</si>
  <si>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</si>
  <si>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</si>
  <si>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</si>
  <si>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</si>
  <si>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</si>
  <si>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</si>
  <si>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</si>
  <si>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</si>
  <si>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</si>
  <si>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</si>
  <si>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</si>
  <si>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</si>
  <si>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</si>
  <si>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</si>
  <si>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</si>
  <si>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</si>
  <si>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</si>
  <si>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</si>
  <si>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</si>
  <si>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</si>
  <si>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</si>
  <si>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</si>
  <si>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</si>
  <si>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</si>
  <si>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</si>
  <si>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</si>
  <si>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</si>
  <si>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</si>
  <si>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</si>
  <si>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</si>
  <si>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</si>
  <si>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</si>
  <si>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</si>
  <si>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</si>
  <si>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</si>
  <si>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</si>
  <si>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</si>
  <si>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</si>
  <si>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</si>
  <si>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</si>
  <si>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</si>
  <si>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</si>
  <si>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</si>
  <si>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</si>
  <si>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</si>
  <si>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</si>
  <si>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</si>
  <si>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</si>
  <si>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</si>
  <si>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</si>
  <si>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</si>
  <si>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</si>
  <si>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</si>
  <si>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</si>
  <si>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</si>
  <si>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</si>
  <si>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</si>
  <si>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</si>
  <si>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</si>
  <si>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</si>
  <si>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</si>
  <si>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</si>
  <si>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</si>
  <si>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</si>
  <si>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</si>
  <si>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</si>
  <si>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</si>
  <si>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</si>
  <si>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</si>
  <si>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</si>
  <si>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</si>
  <si>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</si>
  <si>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</si>
  <si>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</si>
  <si>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</si>
  <si>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</si>
  <si>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</si>
  <si>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</si>
  <si>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</si>
  <si>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</si>
  <si>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</si>
  <si>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</si>
  <si>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</si>
  <si>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</si>
  <si>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</si>
  <si>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</si>
  <si>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</si>
  <si>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</si>
  <si>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</si>
  <si>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</si>
  <si>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</si>
  <si>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</si>
  <si>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</si>
  <si>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</si>
  <si>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</si>
  <si>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</si>
  <si>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</si>
  <si>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</si>
  <si>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</si>
  <si>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</si>
  <si>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</si>
  <si>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</si>
  <si>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</si>
  <si>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</si>
  <si>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</si>
  <si>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</si>
  <si>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</si>
  <si>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</si>
  <si>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</si>
  <si>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</si>
  <si>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</si>
  <si>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</si>
  <si>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</si>
  <si>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</si>
  <si>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</si>
  <si>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</si>
  <si>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</si>
  <si>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</si>
  <si>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</si>
  <si>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</si>
  <si>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</si>
  <si>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</si>
  <si>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</si>
  <si>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</si>
  <si>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</si>
  <si>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</si>
  <si>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</si>
  <si>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</si>
  <si>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</si>
  <si>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</si>
  <si>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</si>
  <si>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</si>
  <si>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</si>
  <si>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</si>
  <si>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</si>
  <si>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</si>
  <si>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</si>
  <si>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</si>
  <si>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</si>
  <si>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</si>
  <si>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</si>
  <si>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</si>
  <si>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</si>
  <si>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</si>
  <si>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</si>
  <si>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</si>
  <si>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</si>
  <si>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</si>
  <si>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</si>
  <si>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</si>
  <si>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</si>
  <si>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</si>
  <si>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</si>
  <si>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</si>
  <si>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</si>
  <si>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</si>
  <si>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</si>
  <si>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</si>
  <si>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</si>
  <si>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</si>
  <si>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</si>
  <si>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</si>
  <si>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</si>
  <si>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</si>
  <si>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</si>
  <si>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</si>
  <si>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</si>
  <si>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</si>
  <si>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</si>
  <si>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</si>
  <si>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</si>
  <si>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</si>
  <si>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</si>
  <si>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</si>
  <si>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</si>
  <si>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</si>
  <si>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</si>
  <si>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</si>
  <si>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</si>
  <si>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</si>
  <si>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</si>
  <si>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</si>
  <si>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</si>
  <si>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</si>
  <si>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</si>
  <si>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</si>
  <si>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</si>
  <si>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</si>
  <si>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</si>
  <si>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</si>
  <si>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</si>
  <si>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</si>
  <si>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</si>
  <si>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</si>
  <si>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</si>
  <si>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</si>
  <si>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</si>
  <si>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</si>
  <si>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</si>
  <si>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</si>
  <si>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</si>
  <si>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</si>
  <si>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</si>
  <si>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</si>
  <si>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</si>
  <si>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</si>
  <si>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</si>
  <si>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</si>
  <si>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</si>
  <si>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</si>
  <si>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</si>
  <si>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</si>
  <si>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</si>
  <si>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</si>
  <si>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</si>
  <si>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</si>
  <si>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</si>
  <si>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</si>
  <si>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</si>
  <si>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</si>
  <si>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</si>
  <si>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</si>
  <si>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</si>
  <si>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</si>
  <si>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</si>
  <si>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</si>
  <si>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</si>
  <si>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</si>
  <si>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</si>
  <si>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</si>
  <si>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</si>
  <si>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</si>
  <si>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</si>
  <si>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</si>
  <si>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</si>
  <si>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</si>
  <si>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</si>
  <si>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</si>
  <si>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</si>
  <si>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</si>
  <si>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</si>
  <si>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</si>
  <si>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</si>
  <si>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</si>
  <si>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</si>
  <si>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</si>
  <si>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</si>
  <si>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</si>
  <si>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</si>
  <si>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</si>
  <si>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</si>
  <si>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</si>
  <si>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</si>
  <si>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</si>
  <si>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</si>
  <si>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</si>
  <si>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</si>
  <si>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</si>
  <si>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</si>
  <si>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</si>
  <si>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</si>
  <si>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</si>
  <si>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</si>
  <si>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</si>
  <si>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</si>
  <si>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</si>
  <si>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</si>
  <si>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</si>
  <si>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</si>
  <si>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</si>
  <si>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</si>
  <si>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</si>
  <si>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</si>
  <si>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</si>
  <si>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</si>
  <si>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</si>
  <si>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</si>
  <si>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</si>
  <si>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</si>
  <si>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</si>
  <si>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</si>
  <si>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</si>
  <si>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</si>
  <si>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</si>
  <si>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</si>
  <si>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</si>
  <si>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</si>
  <si>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</si>
  <si>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</si>
  <si>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</si>
  <si>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</si>
  <si>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</si>
  <si>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</si>
  <si>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</si>
  <si>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</si>
  <si>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</si>
  <si>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</si>
  <si>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</si>
  <si>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</si>
  <si>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</si>
  <si>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</si>
  <si>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</si>
  <si>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</si>
  <si>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</si>
  <si>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</si>
  <si>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</si>
  <si>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</si>
  <si>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</si>
  <si>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</si>
  <si>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</si>
  <si>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</si>
  <si>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</si>
  <si>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</si>
  <si>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</si>
  <si>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</si>
  <si>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</si>
  <si>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</si>
  <si>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</si>
  <si>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</si>
  <si>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</si>
  <si>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</si>
  <si>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</si>
  <si>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</si>
  <si>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</si>
  <si>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</si>
  <si>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</si>
  <si>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</si>
  <si>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</si>
  <si>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</si>
  <si>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</si>
  <si>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</si>
  <si>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</si>
  <si>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</si>
  <si>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</si>
  <si>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</si>
  <si>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</si>
  <si>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</si>
  <si>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</si>
  <si>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</si>
  <si>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</si>
  <si>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</si>
  <si>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</si>
  <si>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</si>
  <si>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</si>
  <si>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</si>
  <si>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</si>
  <si>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</si>
  <si>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</si>
  <si>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</si>
  <si>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</si>
  <si>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</si>
  <si>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</si>
  <si>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</si>
  <si>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</si>
  <si>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</si>
  <si>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</si>
  <si>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</si>
  <si>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</si>
  <si>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</si>
  <si>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</si>
  <si>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</si>
  <si>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</si>
  <si>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</si>
  <si>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</si>
  <si>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</si>
  <si>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</si>
  <si>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</si>
  <si>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</si>
  <si>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</si>
  <si>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</si>
  <si>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</si>
  <si>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</si>
  <si>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</si>
  <si>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</si>
  <si>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</si>
  <si>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</si>
  <si>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</si>
  <si>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</si>
  <si>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</si>
  <si>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</si>
  <si>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</si>
  <si>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</si>
  <si>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</si>
  <si>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</si>
  <si>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</si>
  <si>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</si>
  <si>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</si>
  <si>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</si>
  <si>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</si>
  <si>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</si>
  <si>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</si>
  <si>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</si>
  <si>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</si>
  <si>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</si>
  <si>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</si>
  <si>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</si>
  <si>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</si>
  <si>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</si>
  <si>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</si>
  <si>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</si>
  <si>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</si>
  <si>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</si>
  <si>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</si>
  <si>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</si>
  <si>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</si>
  <si>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</si>
  <si>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</si>
  <si>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</si>
  <si>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</si>
  <si>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</si>
  <si>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</si>
  <si>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</si>
  <si>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</si>
  <si>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</si>
  <si>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</si>
  <si>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</si>
  <si>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</si>
  <si>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</si>
  <si>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</si>
  <si>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</si>
  <si>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</si>
  <si>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</si>
  <si>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</si>
  <si>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</si>
  <si>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</si>
  <si>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</si>
  <si>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</si>
  <si>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</si>
  <si>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</si>
  <si>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</si>
  <si>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</si>
  <si>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</si>
  <si>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</si>
  <si>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</si>
  <si>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</si>
  <si>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</si>
  <si>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</si>
  <si>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</si>
  <si>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</si>
  <si>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</si>
  <si>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</si>
  <si>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</si>
  <si>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</si>
  <si>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</si>
  <si>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</si>
  <si>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</si>
  <si>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</si>
  <si>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</si>
  <si>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</si>
  <si>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</si>
  <si>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</si>
  <si>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</si>
  <si>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</si>
  <si>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</si>
  <si>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</si>
  <si>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</si>
  <si>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</si>
  <si>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</si>
  <si>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</si>
  <si>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</si>
  <si>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</si>
  <si>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</si>
  <si>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</si>
  <si>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</si>
  <si>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</si>
  <si>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</si>
  <si>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</si>
  <si>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</si>
  <si>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</si>
  <si>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</si>
  <si>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</si>
  <si>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</si>
  <si>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</si>
  <si>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</si>
  <si>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</si>
  <si>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</si>
  <si>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</si>
  <si>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</si>
  <si>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</si>
  <si>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</si>
  <si>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</si>
  <si>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</si>
  <si>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</si>
  <si>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</si>
  <si>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</si>
  <si>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</si>
  <si>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</si>
  <si>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</si>
  <si>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</si>
  <si>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</si>
  <si>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</si>
  <si>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</si>
  <si>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</si>
  <si>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</si>
  <si>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</si>
  <si>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</si>
  <si>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</si>
  <si>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</si>
  <si>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</si>
  <si>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</si>
  <si>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</si>
  <si>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</si>
  <si>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</si>
  <si>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</si>
  <si>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</si>
  <si>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</si>
  <si>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</si>
  <si>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</si>
  <si>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</si>
  <si>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</si>
  <si>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</si>
  <si>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</si>
  <si>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</si>
  <si>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</si>
  <si>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</si>
  <si>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</si>
  <si>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</si>
  <si>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</si>
  <si>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</si>
  <si>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</si>
  <si>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</si>
  <si>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</si>
  <si>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</si>
  <si>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</si>
  <si>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</si>
  <si>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</si>
  <si>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</si>
  <si>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</si>
  <si>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</si>
  <si>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</si>
  <si>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</si>
  <si>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</si>
  <si>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</si>
  <si>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</si>
  <si>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</si>
  <si>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</si>
  <si>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</si>
  <si>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</si>
  <si>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</si>
  <si>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</si>
  <si>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</si>
  <si>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</si>
  <si>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</si>
  <si>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</si>
  <si>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</si>
  <si>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</si>
  <si>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</si>
  <si>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</si>
  <si>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</si>
  <si>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</si>
  <si>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</si>
  <si>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</si>
  <si>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</si>
  <si>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</si>
  <si>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</si>
  <si>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</si>
  <si>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</si>
  <si>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</si>
  <si>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</si>
  <si>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</si>
  <si>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</si>
  <si>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</si>
  <si>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</si>
  <si>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</si>
  <si>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</si>
  <si>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</si>
  <si>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</si>
  <si>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</si>
  <si>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</si>
  <si>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</si>
  <si>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</si>
  <si>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</si>
  <si>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</si>
  <si>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</si>
  <si>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</si>
  <si>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</si>
  <si>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</si>
  <si>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</si>
  <si>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</si>
  <si>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</si>
  <si>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</si>
  <si>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</si>
  <si>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</si>
  <si>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</si>
  <si>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</si>
  <si>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</si>
  <si>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</si>
  <si>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</si>
  <si>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</si>
  <si>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</si>
  <si>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</si>
  <si>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</si>
  <si>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</si>
  <si>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</si>
  <si>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</si>
  <si>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</si>
  <si>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</si>
  <si>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</si>
  <si>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</si>
  <si>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</si>
  <si>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</si>
  <si>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</si>
  <si>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</si>
  <si>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</si>
  <si>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</si>
  <si>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</si>
  <si>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</si>
  <si>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</si>
  <si>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</si>
  <si>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</si>
  <si>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</si>
  <si>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</si>
  <si>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</si>
  <si>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</si>
  <si>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</si>
  <si>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</si>
  <si>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</si>
  <si>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</si>
  <si>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</si>
  <si>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</si>
  <si>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</si>
  <si>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</si>
  <si>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</si>
  <si>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</si>
  <si>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</si>
  <si>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</si>
  <si>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</si>
  <si>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</si>
  <si>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</si>
  <si>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</si>
  <si>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</si>
  <si>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</si>
  <si>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</si>
  <si>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</si>
  <si>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</si>
  <si>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</si>
  <si>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</si>
  <si>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</si>
  <si>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</si>
  <si>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</si>
  <si>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</si>
  <si>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</si>
  <si>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</si>
  <si>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</si>
  <si>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</si>
  <si>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</si>
  <si>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</si>
  <si>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</si>
  <si>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</si>
  <si>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</si>
  <si>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</si>
  <si>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</si>
  <si>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</si>
  <si>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</si>
  <si>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</si>
  <si>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</si>
  <si>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</si>
  <si>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</si>
  <si>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</si>
  <si>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</si>
  <si>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</si>
  <si>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</si>
  <si>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</si>
  <si>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</si>
  <si>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</si>
  <si>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</si>
  <si>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</si>
  <si>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</si>
  <si>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</si>
  <si>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</si>
  <si>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</si>
  <si>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</si>
  <si>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</si>
  <si>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</si>
  <si>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</si>
  <si>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</si>
  <si>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</si>
  <si>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</si>
  <si>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</si>
  <si>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</si>
  <si>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</si>
  <si>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</si>
  <si>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</si>
  <si>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</si>
  <si>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</si>
  <si>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</si>
  <si>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</si>
  <si>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</si>
  <si>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</si>
  <si>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</si>
  <si>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</si>
  <si>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</si>
  <si>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</si>
  <si>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</si>
  <si>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</si>
  <si>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</si>
  <si>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</si>
  <si>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</si>
  <si>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</si>
  <si>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</si>
  <si>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</si>
  <si>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</si>
  <si>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</si>
  <si>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</si>
  <si>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</si>
  <si>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</si>
  <si>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</si>
  <si>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</si>
  <si>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</si>
  <si>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</si>
  <si>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</si>
  <si>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</si>
  <si>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</si>
  <si>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</si>
  <si>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</si>
  <si>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</si>
  <si>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</si>
  <si>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</si>
  <si>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</si>
  <si>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</si>
  <si>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</si>
  <si>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</si>
  <si>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</si>
  <si>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</si>
  <si>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</si>
  <si>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</si>
  <si>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</si>
  <si>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</si>
  <si>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</si>
  <si>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</si>
  <si>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</si>
  <si>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</si>
  <si>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</si>
  <si>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</si>
  <si>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</si>
  <si>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</si>
  <si>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</si>
  <si>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</si>
  <si>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</si>
  <si>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</si>
  <si>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</si>
  <si>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</si>
  <si>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</si>
  <si>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</si>
  <si>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</si>
  <si>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</si>
  <si>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</si>
  <si>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</si>
  <si>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</si>
  <si>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</si>
  <si>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</si>
  <si>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</si>
  <si>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</si>
  <si>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</si>
  <si>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</si>
  <si>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</si>
  <si>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</si>
  <si>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</si>
  <si>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</si>
  <si>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</si>
  <si>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</si>
  <si>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</si>
  <si>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</si>
  <si>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</si>
  <si>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</si>
  <si>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</si>
  <si>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</si>
  <si>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</si>
  <si>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</si>
  <si>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</si>
  <si>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</si>
  <si>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</si>
  <si>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</si>
  <si>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</si>
  <si>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</si>
  <si>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</si>
  <si>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</si>
  <si>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</si>
  <si>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</si>
  <si>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</si>
  <si>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</si>
  <si>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</si>
  <si>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</si>
  <si>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</si>
  <si>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</si>
  <si>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</si>
  <si>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</si>
  <si>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</si>
  <si>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</si>
  <si>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</si>
  <si>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</si>
  <si>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</si>
  <si>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</si>
  <si>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</si>
  <si>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</si>
  <si>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</si>
  <si>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</si>
  <si>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</si>
  <si>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</si>
  <si>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</si>
  <si>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</si>
  <si>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</si>
  <si>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</si>
  <si>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</si>
  <si>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</si>
  <si>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</si>
  <si>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</si>
  <si>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</si>
  <si>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</si>
  <si>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</si>
  <si>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</si>
  <si>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</si>
  <si>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</si>
  <si>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</si>
  <si>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</si>
  <si>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</si>
  <si>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</si>
  <si>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</si>
  <si>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</si>
  <si>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</si>
  <si>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</si>
  <si>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</si>
  <si>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</si>
  <si>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</si>
  <si>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</si>
  <si>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</si>
  <si>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</si>
  <si>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</si>
  <si>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</si>
  <si>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</si>
  <si>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</si>
  <si>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</si>
  <si>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</si>
  <si>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</si>
  <si>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</si>
  <si>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</si>
  <si>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</si>
  <si>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</si>
  <si>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</si>
  <si>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</si>
  <si>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</si>
  <si>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</si>
  <si>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</si>
  <si>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</si>
  <si>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</si>
  <si>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</si>
  <si>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</si>
  <si>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</si>
  <si>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</si>
  <si>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</si>
  <si>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</si>
  <si>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</si>
  <si>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</si>
  <si>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</si>
  <si>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</si>
  <si>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</si>
  <si>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</si>
  <si>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</si>
  <si>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</si>
  <si>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</si>
  <si>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</si>
  <si>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</si>
  <si>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</si>
  <si>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</si>
  <si>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</si>
  <si>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</si>
  <si>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</si>
  <si>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</si>
  <si>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</si>
  <si>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</si>
  <si>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</si>
  <si>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</si>
  <si>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</si>
  <si>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</si>
  <si>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</si>
  <si>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</si>
  <si>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</si>
  <si>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</si>
  <si>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</si>
  <si>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</si>
  <si>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</si>
  <si>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</si>
  <si>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</si>
  <si>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</si>
  <si>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</si>
  <si>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</si>
  <si>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</si>
  <si>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</si>
  <si>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</si>
  <si>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</si>
  <si>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</si>
  <si>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</si>
  <si>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</si>
  <si>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</si>
  <si>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</si>
  <si>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</si>
  <si>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</si>
  <si>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</si>
  <si>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</si>
  <si>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</si>
  <si>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</si>
  <si>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</si>
  <si>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</si>
  <si>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</si>
  <si>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</si>
  <si>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</si>
  <si>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</si>
  <si>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</si>
  <si>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</si>
  <si>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</si>
  <si>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</si>
  <si>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</si>
  <si>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</si>
  <si>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</si>
  <si>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</si>
  <si>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</si>
  <si>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</si>
  <si>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</si>
  <si>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</si>
  <si>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</si>
  <si>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</si>
  <si>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</si>
  <si>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</si>
  <si>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</si>
  <si>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</si>
  <si>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</si>
  <si>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</si>
  <si>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</si>
  <si>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</si>
  <si>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</si>
  <si>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</si>
  <si>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</si>
  <si>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</si>
  <si>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</si>
  <si>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</si>
  <si>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</si>
  <si>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</si>
  <si>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</si>
  <si>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</si>
  <si>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</si>
  <si>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</si>
  <si>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</si>
  <si>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</si>
  <si>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</si>
  <si>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</si>
  <si>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</si>
  <si>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</si>
  <si>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</si>
  <si>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</si>
  <si>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</si>
  <si>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</si>
  <si>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</si>
  <si>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</si>
  <si>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</si>
  <si>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</si>
  <si>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</si>
  <si>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</si>
  <si>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</si>
  <si>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</si>
  <si>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</si>
  <si>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</si>
  <si>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</si>
  <si>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</si>
  <si>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</si>
  <si>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</si>
  <si>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</si>
  <si>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</si>
  <si>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</si>
  <si>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</si>
  <si>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</si>
  <si>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</si>
  <si>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</si>
  <si>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</si>
  <si>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</si>
  <si>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</si>
  <si>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</si>
  <si>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</si>
  <si>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</si>
  <si>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</si>
  <si>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</si>
  <si>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</si>
  <si>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</si>
  <si>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</si>
  <si>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</si>
  <si>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</si>
  <si>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</si>
  <si>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</si>
  <si>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</si>
  <si>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</si>
  <si>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</si>
  <si>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</si>
  <si>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</si>
  <si>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</si>
  <si>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</si>
  <si>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</si>
  <si>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</si>
  <si>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</si>
  <si>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</si>
  <si>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</si>
  <si>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</si>
  <si>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</si>
  <si>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</si>
  <si>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</si>
  <si>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</si>
  <si>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</si>
  <si>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</si>
  <si>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</si>
  <si>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</si>
  <si>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</si>
  <si>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</si>
  <si>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</si>
  <si>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</si>
  <si>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</si>
  <si>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</si>
  <si>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</si>
  <si>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</si>
  <si>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</si>
  <si>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</si>
  <si>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</si>
  <si>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</si>
  <si>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</si>
  <si>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</si>
  <si>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</si>
  <si>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</si>
  <si>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</si>
  <si>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</si>
  <si>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</si>
  <si>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</si>
  <si>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</si>
  <si>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</si>
  <si>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</si>
  <si>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</si>
  <si>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</si>
  <si>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</si>
  <si>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</si>
  <si>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</si>
  <si>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</si>
  <si>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</si>
  <si>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</si>
  <si>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</si>
  <si>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</si>
  <si>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</si>
  <si>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</si>
  <si>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</si>
  <si>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</si>
  <si>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</si>
  <si>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</si>
  <si>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</si>
  <si>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</si>
  <si>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</si>
  <si>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</si>
  <si>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</si>
  <si>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</si>
  <si>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</si>
  <si>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</si>
  <si>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</si>
  <si>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</si>
  <si>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</si>
  <si>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</si>
  <si>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</si>
  <si>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</si>
  <si>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</si>
  <si>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</si>
  <si>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</si>
  <si>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</si>
  <si>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</si>
  <si>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</si>
  <si>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</si>
  <si>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</si>
  <si>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</si>
  <si>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</si>
  <si>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</si>
  <si>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</si>
  <si>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</si>
  <si>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</si>
  <si>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</si>
  <si>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</si>
  <si>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</si>
  <si>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</si>
  <si>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</si>
  <si>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</si>
  <si>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</si>
  <si>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</si>
  <si>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</si>
  <si>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</si>
  <si>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</si>
  <si>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</si>
  <si>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</si>
  <si>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</si>
  <si>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</si>
  <si>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</si>
  <si>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</si>
  <si>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</si>
  <si>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</si>
  <si>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</si>
  <si>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</si>
  <si>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</si>
  <si>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</si>
  <si>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</si>
  <si>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</si>
  <si>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</si>
  <si>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</si>
  <si>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</si>
  <si>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</si>
  <si>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</si>
  <si>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</si>
  <si>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</si>
  <si>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</si>
  <si>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</si>
  <si>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</si>
  <si>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</si>
  <si>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</si>
  <si>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</si>
  <si>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</si>
  <si>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</si>
  <si>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</si>
  <si>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</si>
  <si>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</si>
  <si>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</si>
  <si>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</si>
  <si>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</si>
  <si>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</si>
  <si>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</si>
  <si>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</si>
  <si>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</si>
  <si>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</si>
  <si>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</si>
  <si>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</si>
  <si>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</si>
  <si>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</si>
  <si>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</si>
  <si>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</si>
  <si>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</si>
  <si>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</si>
  <si>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</si>
  <si>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</si>
  <si>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</si>
  <si>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</si>
  <si>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</si>
  <si>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</si>
  <si>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</si>
  <si>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</si>
  <si>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</si>
  <si>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</si>
  <si>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</si>
  <si>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</si>
  <si>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</si>
  <si>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</si>
  <si>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</si>
  <si>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</si>
  <si>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</si>
  <si>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</si>
  <si>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</si>
  <si>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</si>
  <si>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</si>
  <si>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</si>
  <si>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</si>
  <si>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</si>
  <si>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</si>
  <si>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</si>
  <si>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</si>
  <si>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</si>
  <si>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</si>
  <si>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</si>
  <si>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</si>
  <si>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</si>
  <si>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</si>
  <si>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</si>
  <si>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</si>
  <si>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</si>
  <si>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</si>
  <si>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</si>
  <si>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</si>
  <si>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</si>
  <si>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</si>
  <si>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</si>
  <si>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</si>
  <si>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</si>
  <si>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</si>
  <si>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</si>
  <si>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</si>
  <si>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</si>
  <si>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</si>
  <si>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</si>
  <si>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</si>
  <si>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</si>
  <si>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</si>
  <si>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</si>
  <si>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</si>
  <si>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</si>
  <si>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</si>
  <si>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</si>
  <si>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</si>
  <si>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</si>
  <si>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</si>
  <si>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</si>
  <si>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</si>
  <si>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</si>
  <si>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</si>
  <si>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</si>
  <si>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</si>
  <si>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</si>
  <si>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</si>
  <si>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</si>
  <si>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</si>
  <si>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</si>
  <si>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</si>
  <si>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</si>
  <si>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</si>
  <si>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</si>
  <si>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</si>
  <si>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</si>
  <si>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</si>
  <si>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</si>
  <si>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</si>
  <si>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</si>
  <si>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</si>
  <si>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</si>
  <si>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</si>
  <si>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</si>
  <si>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</si>
  <si>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</si>
  <si>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</si>
  <si>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</si>
  <si>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</si>
  <si>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</si>
  <si>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</si>
  <si>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</si>
  <si>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</si>
  <si>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</si>
  <si>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</si>
  <si>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</si>
  <si>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</si>
  <si>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</si>
  <si>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</si>
  <si>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</si>
  <si>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</si>
  <si>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</si>
  <si>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</si>
  <si>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</si>
  <si>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</si>
  <si>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</si>
  <si>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</si>
  <si>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</si>
  <si>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</si>
  <si>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</si>
  <si>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</si>
  <si>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</si>
  <si>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</si>
  <si>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</si>
  <si>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</si>
  <si>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</si>
  <si>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</si>
  <si>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</si>
  <si>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</si>
  <si>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</si>
  <si>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</si>
  <si>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</si>
  <si>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</si>
  <si>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</si>
  <si>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</si>
  <si>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</si>
  <si>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</si>
  <si>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</si>
  <si>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</si>
  <si>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</si>
  <si>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</si>
  <si>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</si>
  <si>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</si>
  <si>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</si>
  <si>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</si>
  <si>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</si>
  <si>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</si>
  <si>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</si>
  <si>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</si>
  <si>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</si>
  <si>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</si>
  <si>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</si>
  <si>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</si>
  <si>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</si>
  <si>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</si>
  <si>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</si>
  <si>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</si>
  <si>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</si>
  <si>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</si>
  <si>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</si>
  <si>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</si>
  <si>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</si>
  <si>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</si>
  <si>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</si>
  <si>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</si>
  <si>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</si>
  <si>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</si>
  <si>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</si>
  <si>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</si>
  <si>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</si>
  <si>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</si>
  <si>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</si>
  <si>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</si>
  <si>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</si>
  <si>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</si>
  <si>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</si>
  <si>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</si>
  <si>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</si>
  <si>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</si>
  <si>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</si>
  <si>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</si>
  <si>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</si>
  <si>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</si>
  <si>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</si>
  <si>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</si>
  <si>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</si>
  <si>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</si>
  <si>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</si>
  <si>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</si>
  <si>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</si>
  <si>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</si>
  <si>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</si>
  <si>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</si>
  <si>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</si>
  <si>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</si>
  <si>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</si>
  <si>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</si>
  <si>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</si>
  <si>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</si>
  <si>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</si>
  <si>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</si>
  <si>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</si>
  <si>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</si>
  <si>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</si>
  <si>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</si>
  <si>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</si>
  <si>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</si>
  <si>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</si>
  <si>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</si>
  <si>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</si>
  <si>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</si>
  <si>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</si>
  <si>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</si>
  <si>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</si>
  <si>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</si>
  <si>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</si>
  <si>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</si>
  <si>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</si>
  <si>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</si>
  <si>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</si>
  <si>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</si>
  <si>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</si>
  <si>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</si>
  <si>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</si>
  <si>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</si>
  <si>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</si>
  <si>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</si>
  <si>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</si>
  <si>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</si>
  <si>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</si>
  <si>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</si>
  <si>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</si>
  <si>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</si>
  <si>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</si>
  <si>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</si>
  <si>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</si>
  <si>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</si>
  <si>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</si>
  <si>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</si>
  <si>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</si>
  <si>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</si>
  <si>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</si>
  <si>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</si>
  <si>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</si>
  <si>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</si>
  <si>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</si>
  <si>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</si>
  <si>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</si>
  <si>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</si>
  <si>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</si>
  <si>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</si>
  <si>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</si>
  <si>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</si>
  <si>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</si>
  <si>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</si>
  <si>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</si>
  <si>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</si>
  <si>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</si>
  <si>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</si>
  <si>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</si>
  <si>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</si>
  <si>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</si>
  <si>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</si>
  <si>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</si>
  <si>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</si>
  <si>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</si>
  <si>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</si>
  <si>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</si>
  <si>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</si>
  <si>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</si>
  <si>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</si>
  <si>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</si>
  <si>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</si>
  <si>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</si>
  <si>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</si>
  <si>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</si>
  <si>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</si>
  <si>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</si>
  <si>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</si>
  <si>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</si>
  <si>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</si>
  <si>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</si>
  <si>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</si>
  <si>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</si>
  <si>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</si>
  <si>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</si>
  <si>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</si>
  <si>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</si>
  <si>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</si>
  <si>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</si>
  <si>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</si>
  <si>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</si>
  <si>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</si>
  <si>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</si>
  <si>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</si>
  <si>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</si>
  <si>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</si>
  <si>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</si>
  <si>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</si>
  <si>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</si>
  <si>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</si>
  <si>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</si>
  <si>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</si>
  <si>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</si>
  <si>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</si>
  <si>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</si>
  <si>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</si>
  <si>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</si>
  <si>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</si>
  <si>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</si>
  <si>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</si>
  <si>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</si>
  <si>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</si>
  <si>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</si>
  <si>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</si>
  <si>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</si>
  <si>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</si>
  <si>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</si>
  <si>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</si>
  <si>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</si>
  <si>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</si>
  <si>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</si>
  <si>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</si>
  <si>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</si>
  <si>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</si>
  <si>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</si>
  <si>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</si>
  <si>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</si>
  <si>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</si>
  <si>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</si>
  <si>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</si>
  <si>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</si>
  <si>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</si>
  <si>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</si>
  <si>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</si>
  <si>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</si>
  <si>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</si>
  <si>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</si>
  <si>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</si>
  <si>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</si>
  <si>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</si>
  <si>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</si>
  <si>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</si>
  <si>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</si>
  <si>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</si>
  <si>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</si>
  <si>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</si>
  <si>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</si>
  <si>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</si>
  <si>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</si>
  <si>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</si>
  <si>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</si>
  <si>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</si>
  <si>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</si>
  <si>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</si>
  <si>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</si>
  <si>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</si>
  <si>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</si>
  <si>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</si>
  <si>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</si>
  <si>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</si>
  <si>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</si>
  <si>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</si>
  <si>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</si>
  <si>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</si>
  <si>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</si>
  <si>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</si>
  <si>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</si>
  <si>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</si>
  <si>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</si>
  <si>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</si>
  <si>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</si>
  <si>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</si>
  <si>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</si>
  <si>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</si>
  <si>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</si>
  <si>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</si>
  <si>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</si>
  <si>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</si>
  <si>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</si>
  <si>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</si>
  <si>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</si>
  <si>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</si>
  <si>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</si>
  <si>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</si>
  <si>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</si>
  <si>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</si>
  <si>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</si>
  <si>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</si>
  <si>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</si>
  <si>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</si>
  <si>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</si>
  <si>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</si>
  <si>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</si>
  <si>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</si>
  <si>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</si>
  <si>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</si>
  <si>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</si>
  <si>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</si>
  <si>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</si>
  <si>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</si>
  <si>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</si>
  <si>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</si>
  <si>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</si>
  <si>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</si>
  <si>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</si>
  <si>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</si>
  <si>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</si>
  <si>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</si>
  <si>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</si>
  <si>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</si>
  <si>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</si>
  <si>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</si>
  <si>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</si>
  <si>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</si>
  <si>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</si>
  <si>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</si>
  <si>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</si>
  <si>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</si>
  <si>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</si>
  <si>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</si>
  <si>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</si>
  <si>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</si>
  <si>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</si>
  <si>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</si>
  <si>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</si>
  <si>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</si>
  <si>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</si>
  <si>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</si>
  <si>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</si>
  <si>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</si>
  <si>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</si>
  <si>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</si>
  <si>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</si>
  <si>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</si>
  <si>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</si>
  <si>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</si>
  <si>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</si>
  <si>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</si>
  <si>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</si>
  <si>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</si>
  <si>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</si>
  <si>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</si>
  <si>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</si>
  <si>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</si>
  <si>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</si>
  <si>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</si>
  <si>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</si>
  <si>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</si>
  <si>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</si>
  <si>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</si>
  <si>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</si>
  <si>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</si>
  <si>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</si>
  <si>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</si>
  <si>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</si>
  <si>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</si>
  <si>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</si>
  <si>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</si>
  <si>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</si>
  <si>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</si>
  <si>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</si>
  <si>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</si>
  <si>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</si>
  <si>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</si>
  <si>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</si>
  <si>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</si>
  <si>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</si>
  <si>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</si>
  <si>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</si>
  <si>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</si>
  <si>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</si>
  <si>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</si>
  <si>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</si>
  <si>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</si>
  <si>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</si>
  <si>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</si>
  <si>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</si>
  <si>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</si>
  <si>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</si>
  <si>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</si>
  <si>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</si>
  <si>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</si>
  <si>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</si>
  <si>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</si>
  <si>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</si>
  <si>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</si>
  <si>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</si>
  <si>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</si>
  <si>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</si>
  <si>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</si>
  <si>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</si>
  <si>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</si>
  <si>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</si>
  <si>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</si>
  <si>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</si>
  <si>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</si>
  <si>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</si>
  <si>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</si>
  <si>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</si>
  <si>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</si>
  <si>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</si>
  <si>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</si>
  <si>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</si>
  <si>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</si>
  <si>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</si>
  <si>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</si>
  <si>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</si>
  <si>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</si>
  <si>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</si>
  <si>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</si>
  <si>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</si>
  <si>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</si>
  <si>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</si>
  <si>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</si>
  <si>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</si>
  <si>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</si>
  <si>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</si>
  <si>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</si>
  <si>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</si>
  <si>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</si>
  <si>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</si>
  <si>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</si>
  <si>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</si>
  <si>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</si>
  <si>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</si>
  <si>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</si>
  <si>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</si>
  <si>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</si>
  <si>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</si>
  <si>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</si>
  <si>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</si>
  <si>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</si>
  <si>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</si>
  <si>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</si>
  <si>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</si>
  <si>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</si>
  <si>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</si>
  <si>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</si>
  <si>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</si>
  <si>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</si>
  <si>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</si>
  <si>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</si>
  <si>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</si>
  <si>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</si>
  <si>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</si>
  <si>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</si>
  <si>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</si>
  <si>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</si>
  <si>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</si>
  <si>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</si>
  <si>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</si>
  <si>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</si>
  <si>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</si>
  <si>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</si>
  <si>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</si>
  <si>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</si>
  <si>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</si>
  <si>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</si>
  <si>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</si>
  <si>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</si>
  <si>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</si>
  <si>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</si>
  <si>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</si>
  <si>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</si>
  <si>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</si>
  <si>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</si>
  <si>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</si>
  <si>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</si>
  <si>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</si>
  <si>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</si>
  <si>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</si>
  <si>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</si>
  <si>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</si>
  <si>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</si>
  <si>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</si>
  <si>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</si>
  <si>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</si>
  <si>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</si>
  <si>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</si>
  <si>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</si>
  <si>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</si>
  <si>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</si>
  <si>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</si>
  <si>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</si>
  <si>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</si>
  <si>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</si>
  <si>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</si>
  <si>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</si>
  <si>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</si>
  <si>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</si>
  <si>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</si>
  <si>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</si>
  <si>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</si>
  <si>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</si>
  <si>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</si>
  <si>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</si>
  <si>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</si>
  <si>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</si>
  <si>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</si>
  <si>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</si>
  <si>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</si>
  <si>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</si>
  <si>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</si>
  <si>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</si>
  <si>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</si>
  <si>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</si>
  <si>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</si>
  <si>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</si>
  <si>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</si>
  <si>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</si>
  <si>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</si>
  <si>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</si>
  <si>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</si>
  <si>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</si>
  <si>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</si>
  <si>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</si>
  <si>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</si>
  <si>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</si>
  <si>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</si>
  <si>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</si>
  <si>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</si>
  <si>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</si>
  <si>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</si>
  <si>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</si>
  <si>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</si>
  <si>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</si>
  <si>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</si>
  <si>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</si>
  <si>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</si>
  <si>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</si>
  <si>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</si>
  <si>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</si>
  <si>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</si>
  <si>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</si>
  <si>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</si>
  <si>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</si>
  <si>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</si>
  <si>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</si>
  <si>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</si>
  <si>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</si>
  <si>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</si>
  <si>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</si>
  <si>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</si>
  <si>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</si>
  <si>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</si>
  <si>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</si>
  <si>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</si>
  <si>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</si>
  <si>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</si>
  <si>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</si>
  <si>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</si>
  <si>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</si>
  <si>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</si>
  <si>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</si>
  <si>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</si>
  <si>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</si>
  <si>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</si>
  <si>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</si>
  <si>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</si>
  <si>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</si>
  <si>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</si>
  <si>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</si>
  <si>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</si>
  <si>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</si>
  <si>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</si>
  <si>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</si>
  <si>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</si>
  <si>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</si>
  <si>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</si>
  <si>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</si>
  <si>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</si>
  <si>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</si>
  <si>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</si>
  <si>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</si>
  <si>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</si>
  <si>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</si>
  <si>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</si>
  <si>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</si>
  <si>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</si>
  <si>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</si>
  <si>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</si>
  <si>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</si>
  <si>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</si>
  <si>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</si>
  <si>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</si>
  <si>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</si>
  <si>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</si>
  <si>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</si>
  <si>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</si>
  <si>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</si>
  <si>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</si>
  <si>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</si>
  <si>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</si>
  <si>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</si>
  <si>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</si>
  <si>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</si>
  <si>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</si>
  <si>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</si>
  <si>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</si>
  <si>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</si>
  <si>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</si>
  <si>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</si>
  <si>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</si>
  <si>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</si>
  <si>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</si>
  <si>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</si>
  <si>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</si>
  <si>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</si>
  <si>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</si>
  <si>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</si>
  <si>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</si>
  <si>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</si>
  <si>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</si>
  <si>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</si>
  <si>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</si>
  <si>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</si>
  <si>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</si>
  <si>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</si>
  <si>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</si>
  <si>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</si>
  <si>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</si>
  <si>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</si>
  <si>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</si>
  <si>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</si>
  <si>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</si>
  <si>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</si>
  <si>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</si>
  <si>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</si>
  <si>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</si>
  <si>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</si>
  <si>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</si>
  <si>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</si>
  <si>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</si>
  <si>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</si>
  <si>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</si>
  <si>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</si>
  <si>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</si>
  <si>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</si>
  <si>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</si>
  <si>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</si>
  <si>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</si>
  <si>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</si>
  <si>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</si>
  <si>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</si>
  <si>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</si>
  <si>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</si>
  <si>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</si>
  <si>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</si>
  <si>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</si>
  <si>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</si>
  <si>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</si>
  <si>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</si>
  <si>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</si>
  <si>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</si>
  <si>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</si>
  <si>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</si>
  <si>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</si>
  <si>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</si>
  <si>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</si>
  <si>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</si>
  <si>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</si>
  <si>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</si>
  <si>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</si>
  <si>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</si>
  <si>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</si>
  <si>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</si>
  <si>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</si>
  <si>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</si>
  <si>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</si>
  <si>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</si>
  <si>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</si>
  <si>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</si>
  <si>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</si>
  <si>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</si>
  <si>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</si>
  <si>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</si>
  <si>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</si>
  <si>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</si>
  <si>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</si>
  <si>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</si>
  <si>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</si>
  <si>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</si>
  <si>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</si>
  <si>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</si>
  <si>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</si>
  <si>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</si>
  <si>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</si>
  <si>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</si>
  <si>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</si>
  <si>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</si>
  <si>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</si>
  <si>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</si>
  <si>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</si>
  <si>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</si>
  <si>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</si>
  <si>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</si>
  <si>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</si>
  <si>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</si>
  <si>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</si>
  <si>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</si>
  <si>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</si>
  <si>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</si>
  <si>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</si>
  <si>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</si>
  <si>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</si>
  <si>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</si>
  <si>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</si>
  <si>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</si>
  <si>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</si>
  <si>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</si>
  <si>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</si>
  <si>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</si>
  <si>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</si>
  <si>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</si>
  <si>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</si>
  <si>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</si>
  <si>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</si>
  <si>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</si>
  <si>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</si>
  <si>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</si>
  <si>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</si>
  <si>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</si>
  <si>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</si>
  <si>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</si>
  <si>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</si>
  <si>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</si>
  <si>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</si>
  <si>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</si>
  <si>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</si>
  <si>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</si>
  <si>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</si>
  <si>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</si>
  <si>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</si>
  <si>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</si>
  <si>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</si>
  <si>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</si>
  <si>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</si>
  <si>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</si>
  <si>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</si>
  <si>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</si>
  <si>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</si>
  <si>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</si>
  <si>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</si>
  <si>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</si>
  <si>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</si>
  <si>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</si>
  <si>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</si>
  <si>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</si>
  <si>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</si>
  <si>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</si>
  <si>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</si>
  <si>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</si>
  <si>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</si>
  <si>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</si>
  <si>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</si>
  <si>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</si>
  <si>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</si>
  <si>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</si>
  <si>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</si>
  <si>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</si>
  <si>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</si>
  <si>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</si>
  <si>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</si>
  <si>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</si>
  <si>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</si>
  <si>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</si>
  <si>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</si>
  <si>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</si>
  <si>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</si>
  <si>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</si>
  <si>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</si>
  <si>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</si>
  <si>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</si>
  <si>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</si>
  <si>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</si>
  <si>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</si>
  <si>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</si>
  <si>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</si>
  <si>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</si>
  <si>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</si>
  <si>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</si>
  <si>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</si>
  <si>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</si>
  <si>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</si>
  <si>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</si>
  <si>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</si>
  <si>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</si>
  <si>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</si>
  <si>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</si>
  <si>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</si>
  <si>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</si>
  <si>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</si>
  <si>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</si>
  <si>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</si>
  <si>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</si>
  <si>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</si>
  <si>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</si>
  <si>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</si>
  <si>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</si>
  <si>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</si>
  <si>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</si>
  <si>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</si>
  <si>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</si>
  <si>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</si>
  <si>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</si>
  <si>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</si>
  <si>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</si>
  <si>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</si>
  <si>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</si>
  <si>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</si>
  <si>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</si>
  <si>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</si>
  <si>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</si>
  <si>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</si>
  <si>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</si>
  <si>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</si>
  <si>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</si>
  <si>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</si>
  <si>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</si>
  <si>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</si>
  <si>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</si>
  <si>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</si>
  <si>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</si>
  <si>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</si>
  <si>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</si>
  <si>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</si>
  <si>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</si>
  <si>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</si>
  <si>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</si>
  <si>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</si>
  <si>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</si>
  <si>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</si>
  <si>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</si>
  <si>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</si>
  <si>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</si>
  <si>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</si>
  <si>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</si>
  <si>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</si>
  <si>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</si>
  <si>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</si>
  <si>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</si>
  <si>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</si>
  <si>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</si>
  <si>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</si>
  <si>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</si>
  <si>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</si>
  <si>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</si>
  <si>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</si>
  <si>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</si>
  <si>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</si>
  <si>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</si>
  <si>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</si>
  <si>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</si>
  <si>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</si>
  <si>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</si>
  <si>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</si>
  <si>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</si>
  <si>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</si>
  <si>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</si>
  <si>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</si>
  <si>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</si>
  <si>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</si>
  <si>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</si>
  <si>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</si>
  <si>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</si>
  <si>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</si>
  <si>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</si>
  <si>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</si>
  <si>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</si>
  <si>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</si>
  <si>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</si>
  <si>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</si>
  <si>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</si>
  <si>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</si>
  <si>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</si>
  <si>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</si>
  <si>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</si>
  <si>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</si>
  <si>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</si>
  <si>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</si>
  <si>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</si>
  <si>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</si>
  <si>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</si>
  <si>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</si>
  <si>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</si>
  <si>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</si>
  <si>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</si>
  <si>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</si>
  <si>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</si>
  <si>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</si>
  <si>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</si>
  <si>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</si>
  <si>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</si>
  <si>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</si>
  <si>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</si>
  <si>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</si>
  <si>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</si>
  <si>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</si>
  <si>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</si>
  <si>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</si>
  <si>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</si>
  <si>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</si>
  <si>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</si>
  <si>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</si>
  <si>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</si>
  <si>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</si>
  <si>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</si>
  <si>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</si>
  <si>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</si>
  <si>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</si>
  <si>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</si>
  <si>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</si>
  <si>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</si>
  <si>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</si>
  <si>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</si>
  <si>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</si>
  <si>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</si>
  <si>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</si>
  <si>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</si>
  <si>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</si>
  <si>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</si>
  <si>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</si>
  <si>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</si>
  <si>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</si>
  <si>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</si>
  <si>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</si>
  <si>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</si>
  <si>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</si>
  <si>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</si>
  <si>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</si>
  <si>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</si>
  <si>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</si>
  <si>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</si>
  <si>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</si>
  <si>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</si>
  <si>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</si>
  <si>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</si>
  <si>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</si>
  <si>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</si>
  <si>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</si>
  <si>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</si>
  <si>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</si>
  <si>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</si>
  <si>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</si>
  <si>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</si>
  <si>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</si>
  <si>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</si>
  <si>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</si>
  <si>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</si>
  <si>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</si>
  <si>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</si>
  <si>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</si>
  <si>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</si>
  <si>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</si>
  <si>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</si>
  <si>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</si>
  <si>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</si>
  <si>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</si>
  <si>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</si>
  <si>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</si>
  <si>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</si>
  <si>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</si>
  <si>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</si>
  <si>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</si>
  <si>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</si>
  <si>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</si>
  <si>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</si>
  <si>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</si>
  <si>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</si>
  <si>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</si>
  <si>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</si>
  <si>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</si>
  <si>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</si>
  <si>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</si>
  <si>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</si>
  <si>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</si>
  <si>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</si>
  <si>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</si>
  <si>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</si>
  <si>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</si>
  <si>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</si>
  <si>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</si>
  <si>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</si>
  <si>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</si>
  <si>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</si>
  <si>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</si>
  <si>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</si>
  <si>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</si>
  <si>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</si>
  <si>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</si>
  <si>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</si>
  <si>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</si>
  <si>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</si>
  <si>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</si>
  <si>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</si>
  <si>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</si>
  <si>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</si>
  <si>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</si>
  <si>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</si>
  <si>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</si>
  <si>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</si>
  <si>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</si>
  <si>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</si>
  <si>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</si>
  <si>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</si>
  <si>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</si>
  <si>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</si>
  <si>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</si>
  <si>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</si>
  <si>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</si>
  <si>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</si>
  <si>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</si>
  <si>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</si>
  <si>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</si>
  <si>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</si>
  <si>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</si>
  <si>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</si>
  <si>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</si>
  <si>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</si>
  <si>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</si>
  <si>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</si>
  <si>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</si>
  <si>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</si>
  <si>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</si>
  <si>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</si>
  <si>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</si>
  <si>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</si>
  <si>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</si>
  <si>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</si>
  <si>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</si>
  <si>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</si>
  <si>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</si>
  <si>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</si>
  <si>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</si>
  <si>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</si>
  <si>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</si>
  <si>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</si>
  <si>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</si>
  <si>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</si>
  <si>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</si>
  <si>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</si>
  <si>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</si>
  <si>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</si>
  <si>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</si>
  <si>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</si>
  <si>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</si>
  <si>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</si>
  <si>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</si>
  <si>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</si>
  <si>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</si>
  <si>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</si>
  <si>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</si>
  <si>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</si>
  <si>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</si>
  <si>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</si>
  <si>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</si>
  <si>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</si>
  <si>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</si>
  <si>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</si>
  <si>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</si>
  <si>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</si>
  <si>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</si>
  <si>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</si>
  <si>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</si>
  <si>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</si>
  <si>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</si>
  <si>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</si>
  <si>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</si>
  <si>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</si>
  <si>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</si>
  <si>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</si>
  <si>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</si>
  <si>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</si>
  <si>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</si>
  <si>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</si>
  <si>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</si>
  <si>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</si>
  <si>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</si>
  <si>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</si>
  <si>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</si>
  <si>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</si>
  <si>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</si>
  <si>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</si>
  <si>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</si>
  <si>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</si>
  <si>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</si>
  <si>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</si>
  <si>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</si>
  <si>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</si>
  <si>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</si>
  <si>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</si>
  <si>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</si>
  <si>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</si>
  <si>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</si>
  <si>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</si>
  <si>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</si>
  <si>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</si>
  <si>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</si>
  <si>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</si>
  <si>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</si>
  <si>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</si>
  <si>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</si>
  <si>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</si>
  <si>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</si>
  <si>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</si>
  <si>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</si>
  <si>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</si>
  <si>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</si>
  <si>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</si>
  <si>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</si>
  <si>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</si>
  <si>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</si>
  <si>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</si>
  <si>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</si>
  <si>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</si>
  <si>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</si>
  <si>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</si>
  <si>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</si>
  <si>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</si>
  <si>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</si>
  <si>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</si>
  <si>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</si>
  <si>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</si>
  <si>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</si>
  <si>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</si>
  <si>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</si>
  <si>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</si>
  <si>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</si>
  <si>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</si>
  <si>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</si>
  <si>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</si>
  <si>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</si>
  <si>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</si>
  <si>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</si>
  <si>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</si>
  <si>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</si>
  <si>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</si>
  <si>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</si>
  <si>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</si>
  <si>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</si>
  <si>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</si>
  <si>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</si>
  <si>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</si>
  <si>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</si>
  <si>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</si>
  <si>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</si>
  <si>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</si>
  <si>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</si>
  <si>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</si>
  <si>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</si>
  <si>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</si>
  <si>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</si>
  <si>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</si>
  <si>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</si>
  <si>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</si>
  <si>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</si>
  <si>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</si>
  <si>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</si>
  <si>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</si>
  <si>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</si>
  <si>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</si>
  <si>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</si>
  <si>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</si>
  <si>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</si>
  <si>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</si>
  <si>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</si>
  <si>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</si>
  <si>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</si>
  <si>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</si>
  <si>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</si>
  <si>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</si>
  <si>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</si>
  <si>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</si>
  <si>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</si>
  <si>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</si>
  <si>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</si>
  <si>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</si>
  <si>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</si>
  <si>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</si>
  <si>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</si>
  <si>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</si>
  <si>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</si>
  <si>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</si>
  <si>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</si>
  <si>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</si>
  <si>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</si>
  <si>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</si>
  <si>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</si>
  <si>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</si>
  <si>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</si>
  <si>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</si>
  <si>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</si>
  <si>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</si>
  <si>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</si>
  <si>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</si>
  <si>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</si>
  <si>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</si>
  <si>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</si>
  <si>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</si>
  <si>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</si>
  <si>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</si>
  <si>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</si>
  <si>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</si>
  <si>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</si>
  <si>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</si>
  <si>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</si>
  <si>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</si>
  <si>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</si>
  <si>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</si>
  <si>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</si>
  <si>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</si>
  <si>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</si>
  <si>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</si>
  <si>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</si>
  <si>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</si>
  <si>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</si>
  <si>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</si>
  <si>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</si>
  <si>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</si>
  <si>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</si>
  <si>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</si>
  <si>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</si>
  <si>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</si>
  <si>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</si>
  <si>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</si>
  <si>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</si>
  <si>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</si>
  <si>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</si>
  <si>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</si>
  <si>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</si>
  <si>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</si>
  <si>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</si>
  <si>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</si>
  <si>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</si>
  <si>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</si>
  <si>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</si>
  <si>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</si>
  <si>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</si>
  <si>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</si>
  <si>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</si>
  <si>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</si>
  <si>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</si>
  <si>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</si>
  <si>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</si>
  <si>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</si>
  <si>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</si>
  <si>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</si>
  <si>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</si>
  <si>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</si>
  <si>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</si>
  <si>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</si>
  <si>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</si>
  <si>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</si>
  <si>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</si>
  <si>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</si>
  <si>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</si>
  <si>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</si>
  <si>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</si>
  <si>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</si>
  <si>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</si>
  <si>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</si>
  <si>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</si>
  <si>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</si>
  <si>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</si>
  <si>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</si>
  <si>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</si>
  <si>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</si>
  <si>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</si>
  <si>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</si>
  <si>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</si>
  <si>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</si>
  <si>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</si>
  <si>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</si>
  <si>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</si>
  <si>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</si>
  <si>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</si>
  <si>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</si>
  <si>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</si>
  <si>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</si>
  <si>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</si>
  <si>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</si>
  <si>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</si>
  <si>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</si>
  <si>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</si>
  <si>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</si>
  <si>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</si>
  <si>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</si>
  <si>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</si>
  <si>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</si>
  <si>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</si>
  <si>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</si>
  <si>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</si>
  <si>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</si>
  <si>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</si>
  <si>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</si>
  <si>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</si>
  <si>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</si>
  <si>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</si>
  <si>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</si>
  <si>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</si>
  <si>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</si>
  <si>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</si>
  <si>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</si>
  <si>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</si>
  <si>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</si>
  <si>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</si>
  <si>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</si>
  <si>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</si>
  <si>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</si>
  <si>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</si>
  <si>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</si>
  <si>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</si>
  <si>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</si>
  <si>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</si>
  <si>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</si>
  <si>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</si>
  <si>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</si>
  <si>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</si>
  <si>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</si>
  <si>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</si>
  <si>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</si>
  <si>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</si>
  <si>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</si>
  <si>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</si>
  <si>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</si>
  <si>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</si>
  <si>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</si>
  <si>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</si>
  <si>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</si>
  <si>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</si>
  <si>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</si>
  <si>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</si>
  <si>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</si>
  <si>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</si>
  <si>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</si>
  <si>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</si>
  <si>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</si>
  <si>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</si>
  <si>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</si>
  <si>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</si>
  <si>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</si>
  <si>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</si>
  <si>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</si>
  <si>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</si>
  <si>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</si>
  <si>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</si>
  <si>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</si>
  <si>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</si>
  <si>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</si>
  <si>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</si>
  <si>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</si>
  <si>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</si>
  <si>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</si>
  <si>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</si>
  <si>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</si>
  <si>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</si>
  <si>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</si>
  <si>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</si>
  <si>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</si>
  <si>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</si>
  <si>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</si>
  <si>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</si>
  <si>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</si>
  <si>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</si>
  <si>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</si>
  <si>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</si>
  <si>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</si>
  <si>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</si>
  <si>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</si>
  <si>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</si>
  <si>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</si>
  <si>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</si>
  <si>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</si>
  <si>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</si>
  <si>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</si>
  <si>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</si>
  <si>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</si>
  <si>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</si>
  <si>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</si>
  <si>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</si>
  <si>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</si>
  <si>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</si>
  <si>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</si>
  <si>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</si>
  <si>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</si>
  <si>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</si>
  <si>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</si>
  <si>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</si>
  <si>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</si>
  <si>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</si>
  <si>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</si>
  <si>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</si>
  <si>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</si>
  <si>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</si>
  <si>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</si>
  <si>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</si>
  <si>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</si>
  <si>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</si>
  <si>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</si>
  <si>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</si>
  <si>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</si>
  <si>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</si>
  <si>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</si>
  <si>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</si>
  <si>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</si>
  <si>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</si>
  <si>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</si>
  <si>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</si>
  <si>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</si>
  <si>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</si>
  <si>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</si>
  <si>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</si>
  <si>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</si>
  <si>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</si>
  <si>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</si>
  <si>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</si>
  <si>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</si>
  <si>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</si>
  <si>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</si>
  <si>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</si>
  <si>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</si>
  <si>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</si>
  <si>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</si>
  <si>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</si>
  <si>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</si>
  <si>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</si>
  <si>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</si>
  <si>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</si>
  <si>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</si>
  <si>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</si>
  <si>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</si>
  <si>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</si>
  <si>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</si>
  <si>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</si>
  <si>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</si>
  <si>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</si>
  <si>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</si>
  <si>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</si>
  <si>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</si>
  <si>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</si>
  <si>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</si>
  <si>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</si>
  <si>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</si>
  <si>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</si>
  <si>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</si>
  <si>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</si>
  <si>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</si>
  <si>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</si>
  <si>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</si>
  <si>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</si>
  <si>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</si>
  <si>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</si>
  <si>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</si>
  <si>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</si>
  <si>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</si>
  <si>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</si>
  <si>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</si>
  <si>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</si>
  <si>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</si>
  <si>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</si>
  <si>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</si>
  <si>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</si>
  <si>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</si>
  <si>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</si>
  <si>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</si>
  <si>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</si>
  <si>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</si>
  <si>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</si>
  <si>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</si>
  <si>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</si>
  <si>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</si>
  <si>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</si>
  <si>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</si>
  <si>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</si>
  <si>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</si>
  <si>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</si>
  <si>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</si>
  <si>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</si>
  <si>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</si>
  <si>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</si>
  <si>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</si>
  <si>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</si>
  <si>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</si>
  <si>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</si>
  <si>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</si>
  <si>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</si>
  <si>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</si>
  <si>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</si>
  <si>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</si>
  <si>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</si>
  <si>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</si>
  <si>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</si>
  <si>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</si>
  <si>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</si>
  <si>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</si>
  <si>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</si>
  <si>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</si>
  <si>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</si>
  <si>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</si>
  <si>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</si>
  <si>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</si>
  <si>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</si>
  <si>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</si>
  <si>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</si>
  <si>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</si>
  <si>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</si>
  <si>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</si>
  <si>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</si>
  <si>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</si>
  <si>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</si>
  <si>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</si>
  <si>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</si>
  <si>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</si>
  <si>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</si>
  <si>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</si>
  <si>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</si>
  <si>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</si>
  <si>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</si>
  <si>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</si>
  <si>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</si>
  <si>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</si>
  <si>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</si>
  <si>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</si>
  <si>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</si>
  <si>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</si>
  <si>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</si>
  <si>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</si>
  <si>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</si>
  <si>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</si>
  <si>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</si>
  <si>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</si>
  <si>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</si>
  <si>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</si>
  <si>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</si>
  <si>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</si>
  <si>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</si>
  <si>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</si>
  <si>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</si>
  <si>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</si>
  <si>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</si>
  <si>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</si>
  <si>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</si>
  <si>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</si>
  <si>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</si>
  <si>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</si>
  <si>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</si>
  <si>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</si>
  <si>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</si>
  <si>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</si>
  <si>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</si>
  <si>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</si>
  <si>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</si>
  <si>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</si>
  <si>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</si>
  <si>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</si>
  <si>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</si>
  <si>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</si>
  <si>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</si>
  <si>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</si>
  <si>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</si>
  <si>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</si>
  <si>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</si>
  <si>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</si>
  <si>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</si>
  <si>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</si>
  <si>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</si>
  <si>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</si>
  <si>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</si>
  <si>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</si>
  <si>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</si>
  <si>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</si>
  <si>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</si>
  <si>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</si>
  <si>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</si>
  <si>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</si>
  <si>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</si>
  <si>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</si>
  <si>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</si>
  <si>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</si>
  <si>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</si>
  <si>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</si>
  <si>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</si>
  <si>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</si>
  <si>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</si>
  <si>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</si>
  <si>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</si>
  <si>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</si>
  <si>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</si>
  <si>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</si>
  <si>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</si>
  <si>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</si>
  <si>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</si>
  <si>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</si>
  <si>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</si>
  <si>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</si>
  <si>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</si>
  <si>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</si>
  <si>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</si>
  <si>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</si>
  <si>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</si>
  <si>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</si>
  <si>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</si>
  <si>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</si>
  <si>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</si>
  <si>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</si>
  <si>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</si>
  <si>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</si>
  <si>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</si>
  <si>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</si>
  <si>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</si>
  <si>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</si>
  <si>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</si>
  <si>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</si>
  <si>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</si>
  <si>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</si>
  <si>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</si>
  <si>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</si>
  <si>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</si>
  <si>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</si>
  <si>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</si>
  <si>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</si>
  <si>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</si>
  <si>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</si>
  <si>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</si>
  <si>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</si>
  <si>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</si>
  <si>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</si>
  <si>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</si>
  <si>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</si>
  <si>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</si>
  <si>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</si>
  <si>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</si>
  <si>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</si>
  <si>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</si>
  <si>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</si>
  <si>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</si>
  <si>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</si>
  <si>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</si>
  <si>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</si>
  <si>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</si>
  <si>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</si>
  <si>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</si>
  <si>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</si>
  <si>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</si>
  <si>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</si>
  <si>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</si>
  <si>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</si>
  <si>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</si>
  <si>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</si>
  <si>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</si>
  <si>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</si>
  <si>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</si>
  <si>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</si>
  <si>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</si>
  <si>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</si>
  <si>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</si>
  <si>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</si>
  <si>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</si>
  <si>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</si>
  <si>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</si>
  <si>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</si>
  <si>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</si>
  <si>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</si>
  <si>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</si>
  <si>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</si>
  <si>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</si>
  <si>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</si>
  <si>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</si>
  <si>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</si>
  <si>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</si>
  <si>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</si>
  <si>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</si>
  <si>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</si>
  <si>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</si>
  <si>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</si>
  <si>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</si>
  <si>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</si>
  <si>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</si>
  <si>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</si>
  <si>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</si>
  <si>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</si>
  <si>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</si>
  <si>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</si>
  <si>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</si>
  <si>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</si>
  <si>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</si>
  <si>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</si>
  <si>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</si>
  <si>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</si>
  <si>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</si>
  <si>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</si>
  <si>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</si>
  <si>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</si>
  <si>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</si>
  <si>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</si>
  <si>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</si>
  <si>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</si>
  <si>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</si>
  <si>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</si>
  <si>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</si>
  <si>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</si>
  <si>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</si>
  <si>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</si>
  <si>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</si>
  <si>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</si>
  <si>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</si>
  <si>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</si>
  <si>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</si>
  <si>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</si>
  <si>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</si>
  <si>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</si>
  <si>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</si>
  <si>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</si>
  <si>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</si>
  <si>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</si>
  <si>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</si>
  <si>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</si>
  <si>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</si>
  <si>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</si>
  <si>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</si>
  <si>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</si>
  <si>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</si>
  <si>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</si>
  <si>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</si>
  <si>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</si>
  <si>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</si>
  <si>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</si>
  <si>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</si>
  <si>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</si>
  <si>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</si>
  <si>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</si>
  <si>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</si>
  <si>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</si>
  <si>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</si>
  <si>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</si>
  <si>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</si>
  <si>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</si>
  <si>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</si>
  <si>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</si>
  <si>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</si>
  <si>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</si>
  <si>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</si>
  <si>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</si>
  <si>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</si>
  <si>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</si>
  <si>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</si>
  <si>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</si>
  <si>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</si>
  <si>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</si>
  <si>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</si>
  <si>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</si>
  <si>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</si>
  <si>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</si>
  <si>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</si>
  <si>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</si>
  <si>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</si>
  <si>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</si>
  <si>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</si>
  <si>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</si>
  <si>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</si>
  <si>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</si>
  <si>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</si>
  <si>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</si>
  <si>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</si>
  <si>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</si>
  <si>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</si>
  <si>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</si>
  <si>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</si>
  <si>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</si>
  <si>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</si>
  <si>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</si>
  <si>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</si>
  <si>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</si>
  <si>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</si>
  <si>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</si>
  <si>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</si>
  <si>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</si>
  <si>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</si>
  <si>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</si>
  <si>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</si>
  <si>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</si>
  <si>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</si>
  <si>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</si>
  <si>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</si>
  <si>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</si>
  <si>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</si>
  <si>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</si>
  <si>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</si>
  <si>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</si>
  <si>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</si>
  <si>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</si>
  <si>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</si>
  <si>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</si>
  <si>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</si>
  <si>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</si>
  <si>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</si>
  <si>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</si>
  <si>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</si>
  <si>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</si>
  <si>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</si>
  <si>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</si>
  <si>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</si>
  <si>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</si>
  <si>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</si>
  <si>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</si>
  <si>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</si>
  <si>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</si>
  <si>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</si>
  <si>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</si>
  <si>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</si>
  <si>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</si>
  <si>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</si>
  <si>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</si>
  <si>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</si>
  <si>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</si>
  <si>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</si>
  <si>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</si>
  <si>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</si>
  <si>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</si>
  <si>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</si>
  <si>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</si>
  <si>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</si>
  <si>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</si>
  <si>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</si>
  <si>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</si>
  <si>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</si>
  <si>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</si>
  <si>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</si>
  <si>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</si>
  <si>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</si>
  <si>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</si>
  <si>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</si>
  <si>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</si>
  <si>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</si>
  <si>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</si>
  <si>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</si>
  <si>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</si>
  <si>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</si>
  <si>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</si>
  <si>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</si>
  <si>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</si>
  <si>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</si>
  <si>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</si>
  <si>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</si>
  <si>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</si>
  <si>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</si>
  <si>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</si>
  <si>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</si>
  <si>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</si>
  <si>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</si>
  <si>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</si>
  <si>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</si>
  <si>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</si>
  <si>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</si>
  <si>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</si>
  <si>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</si>
  <si>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</si>
  <si>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</si>
  <si>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</si>
  <si>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</si>
  <si>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</si>
  <si>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</si>
  <si>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</si>
  <si>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</si>
  <si>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</si>
  <si>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</si>
  <si>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</si>
  <si>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</si>
  <si>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</si>
  <si>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</si>
  <si>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</si>
  <si>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</si>
  <si>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</si>
  <si>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</si>
  <si>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</si>
  <si>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</si>
  <si>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</si>
  <si>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</si>
  <si>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</si>
  <si>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</si>
  <si>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</si>
  <si>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</si>
  <si>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</si>
  <si>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</si>
  <si>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</si>
  <si>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</si>
  <si>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</si>
  <si>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</si>
  <si>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</si>
  <si>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</si>
  <si>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</si>
  <si>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</si>
  <si>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</si>
  <si>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</si>
  <si>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</si>
  <si>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</si>
  <si>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</si>
  <si>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</si>
  <si>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</si>
  <si>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</si>
  <si>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</si>
  <si>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</si>
  <si>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</si>
  <si>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</si>
  <si>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</si>
  <si>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</si>
  <si>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</si>
  <si>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</si>
  <si>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</si>
  <si>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</si>
  <si>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</si>
  <si>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</si>
  <si>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</si>
  <si>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</si>
  <si>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</si>
  <si>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</si>
  <si>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</si>
  <si>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</si>
  <si>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</si>
  <si>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</si>
  <si>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</si>
  <si>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</si>
  <si>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</si>
  <si>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</si>
  <si>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</si>
  <si>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</si>
  <si>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</si>
  <si>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</si>
  <si>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</si>
  <si>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</si>
  <si>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</si>
  <si>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</si>
  <si>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</si>
  <si>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</si>
  <si>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</si>
  <si>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</si>
  <si>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</si>
  <si>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</si>
  <si>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</si>
  <si>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</si>
  <si>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</si>
  <si>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</si>
  <si>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</si>
  <si>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</si>
  <si>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</si>
  <si>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</si>
  <si>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</si>
  <si>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</si>
  <si>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</si>
  <si>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</si>
  <si>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</si>
  <si>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</si>
  <si>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</si>
  <si>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</si>
  <si>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</si>
  <si>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</si>
  <si>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</si>
  <si>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</si>
  <si>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</si>
  <si>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</si>
  <si>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</si>
  <si>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</si>
  <si>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</si>
  <si>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</si>
  <si>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</si>
  <si>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</si>
  <si>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</si>
  <si>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</si>
  <si>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</si>
  <si>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</si>
  <si>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</si>
  <si>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</si>
  <si>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</si>
  <si>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</si>
  <si>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</si>
  <si>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</si>
  <si>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</si>
  <si>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</si>
  <si>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</si>
  <si>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</si>
  <si>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</si>
  <si>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</si>
  <si>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</si>
  <si>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</si>
  <si>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</si>
  <si>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</si>
  <si>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</si>
  <si>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</si>
  <si>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</si>
  <si>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</si>
  <si>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</si>
  <si>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</si>
  <si>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</si>
  <si>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</si>
  <si>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</si>
  <si>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</si>
  <si>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</si>
  <si>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</si>
  <si>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</si>
  <si>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</si>
  <si>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</si>
  <si>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</si>
  <si>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</si>
  <si>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</si>
  <si>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</si>
  <si>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</si>
  <si>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</si>
  <si>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</si>
  <si>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</si>
  <si>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</si>
  <si>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</si>
  <si>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</si>
  <si>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</si>
  <si>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</si>
  <si>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</si>
  <si>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</si>
  <si>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</si>
  <si>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</si>
  <si>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</si>
  <si>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</si>
  <si>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</si>
  <si>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</si>
  <si>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</si>
  <si>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</si>
  <si>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</si>
  <si>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</si>
  <si>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</si>
  <si>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</si>
  <si>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</si>
  <si>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</si>
  <si>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</si>
  <si>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</si>
  <si>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</si>
  <si>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</si>
  <si>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</si>
  <si>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</si>
  <si>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</si>
  <si>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</si>
  <si>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</si>
  <si>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</si>
  <si>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</si>
  <si>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</si>
  <si>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</si>
  <si>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</si>
  <si>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</si>
  <si>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</si>
  <si>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</si>
  <si>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</si>
  <si>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</si>
  <si>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</si>
  <si>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</si>
  <si>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</si>
  <si>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</si>
  <si>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</si>
  <si>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</si>
  <si>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</si>
  <si>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</si>
  <si>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</si>
  <si>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</si>
  <si>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</si>
  <si>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</si>
  <si>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</si>
  <si>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</si>
  <si>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</si>
  <si>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</si>
  <si>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</si>
  <si>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</si>
  <si>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</si>
  <si>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</si>
  <si>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</si>
  <si>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</si>
  <si>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</si>
  <si>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</si>
  <si>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</si>
  <si>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</si>
  <si>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</si>
  <si>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</si>
  <si>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</si>
  <si>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</si>
  <si>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</si>
  <si>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</si>
  <si>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</si>
  <si>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</si>
  <si>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</si>
  <si>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</si>
  <si>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</si>
  <si>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</si>
  <si>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</si>
  <si>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</si>
  <si>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</si>
  <si>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</si>
  <si>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</si>
  <si>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</si>
  <si>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</si>
  <si>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</si>
  <si>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</si>
  <si>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</si>
  <si>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</si>
  <si>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</si>
  <si>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</si>
  <si>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</si>
  <si>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</si>
  <si>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</si>
  <si>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</si>
  <si>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</si>
  <si>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</si>
  <si>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</si>
  <si>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</si>
  <si>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</si>
  <si>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</si>
  <si>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</si>
  <si>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</si>
  <si>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</si>
  <si>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</si>
  <si>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</si>
  <si>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</si>
  <si>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</si>
  <si>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</si>
  <si>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</si>
  <si>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</si>
  <si>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</si>
  <si>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</si>
  <si>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</si>
  <si>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</si>
  <si>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</si>
  <si>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</si>
  <si>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</si>
  <si>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</si>
  <si>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</si>
  <si>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</si>
  <si>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</si>
  <si>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</si>
  <si>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</si>
  <si>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</si>
  <si>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</si>
  <si>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</si>
  <si>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</si>
  <si>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</si>
  <si>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</si>
  <si>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</si>
  <si>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</si>
  <si>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</si>
  <si>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</si>
  <si>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</si>
  <si>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</si>
  <si>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</si>
  <si>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</si>
  <si>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</si>
  <si>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</si>
  <si>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</si>
  <si>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</si>
  <si>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</si>
  <si>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</si>
  <si>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</si>
  <si>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</si>
  <si>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</si>
  <si>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</si>
  <si>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</si>
  <si>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</si>
  <si>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</si>
  <si>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</si>
  <si>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</si>
  <si>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</si>
  <si>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</si>
  <si>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</si>
  <si>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</si>
  <si>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</si>
  <si>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</si>
  <si>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</si>
  <si>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</si>
  <si>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</si>
  <si>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</si>
  <si>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</si>
  <si>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</si>
  <si>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</si>
  <si>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</si>
  <si>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</si>
  <si>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</si>
  <si>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</si>
  <si>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</si>
  <si>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</si>
  <si>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</si>
  <si>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</si>
  <si>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</si>
  <si>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</si>
  <si>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</si>
  <si>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</si>
  <si>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</si>
  <si>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</si>
  <si>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</si>
  <si>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</si>
  <si>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</si>
  <si>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</si>
  <si>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</si>
  <si>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</si>
  <si>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</si>
  <si>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</si>
  <si>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</si>
  <si>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</si>
  <si>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</si>
  <si>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</si>
  <si>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</si>
  <si>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</si>
  <si>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</si>
  <si>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</si>
  <si>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</si>
  <si>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</si>
  <si>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</si>
  <si>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</si>
  <si>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</si>
  <si>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</si>
  <si>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</si>
  <si>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</si>
  <si>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</si>
  <si>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</si>
  <si>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</si>
  <si>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</si>
  <si>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</si>
  <si>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</si>
  <si>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</si>
  <si>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</si>
  <si>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</si>
  <si>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</si>
  <si>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</si>
  <si>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</si>
  <si>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</si>
  <si>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</si>
  <si>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</si>
  <si>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</si>
  <si>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</si>
  <si>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</si>
  <si>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</si>
  <si>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</si>
  <si>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</si>
  <si>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</si>
  <si>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</si>
  <si>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</si>
  <si>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</si>
  <si>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</si>
  <si>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</si>
  <si>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</si>
  <si>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</si>
  <si>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</si>
  <si>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</si>
  <si>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</si>
  <si>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</si>
  <si>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</si>
  <si>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</si>
  <si>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</si>
  <si>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</si>
  <si>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</si>
  <si>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</si>
  <si>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</si>
  <si>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</si>
  <si>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</si>
  <si>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</si>
  <si>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</si>
  <si>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</si>
  <si>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</si>
  <si>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</si>
  <si>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</si>
  <si>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</si>
  <si>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</si>
  <si>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</si>
  <si>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</si>
  <si>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</si>
  <si>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</si>
  <si>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</si>
  <si>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</si>
  <si>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</si>
  <si>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</si>
  <si>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</si>
  <si>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</si>
  <si>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</si>
  <si>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</si>
  <si>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</si>
  <si>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</si>
  <si>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</si>
  <si>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</si>
  <si>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</si>
  <si>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</si>
  <si>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</si>
  <si>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</si>
  <si>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</si>
  <si>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</si>
  <si>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</si>
  <si>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</si>
  <si>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</si>
  <si>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</si>
  <si>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</si>
  <si>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</si>
  <si>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</si>
  <si>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</si>
  <si>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</si>
  <si>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</si>
  <si>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</si>
  <si>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</si>
  <si>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</si>
  <si>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</si>
  <si>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</si>
  <si>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</si>
  <si>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</si>
  <si>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</si>
  <si>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</si>
  <si>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</si>
  <si>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</si>
  <si>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</si>
  <si>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</si>
  <si>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</si>
  <si>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</si>
  <si>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</si>
  <si>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</si>
  <si>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</si>
  <si>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</si>
  <si>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</si>
  <si>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</si>
  <si>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</si>
  <si>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</si>
  <si>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</si>
  <si>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</si>
  <si>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</si>
  <si>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</si>
  <si>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</si>
  <si>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</si>
  <si>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</si>
  <si>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</si>
  <si>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</si>
  <si>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</si>
  <si>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</si>
  <si>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</si>
  <si>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</si>
  <si>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</si>
  <si>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</si>
  <si>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</si>
  <si>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</si>
  <si>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</si>
  <si>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</si>
  <si>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</si>
  <si>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</si>
  <si>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</si>
  <si>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</si>
  <si>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</si>
  <si>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</si>
  <si>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</si>
  <si>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</si>
  <si>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</si>
  <si>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</si>
  <si>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</si>
  <si>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</si>
  <si>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</si>
  <si>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</si>
  <si>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</si>
  <si>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</si>
  <si>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</si>
  <si>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</si>
  <si>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</si>
  <si>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</si>
  <si>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</si>
  <si>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</si>
  <si>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</si>
  <si>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</si>
  <si>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</si>
  <si>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</si>
  <si>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</si>
  <si>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</si>
  <si>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</si>
  <si>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</si>
  <si>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</si>
  <si>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</si>
  <si>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</si>
  <si>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</si>
  <si>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</si>
  <si>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</si>
  <si>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</si>
  <si>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</si>
  <si>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</si>
  <si>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</si>
  <si>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</si>
  <si>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</si>
  <si>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</si>
  <si>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</si>
  <si>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</si>
  <si>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</si>
  <si>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</si>
  <si>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</si>
  <si>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</si>
  <si>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</si>
  <si>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</si>
  <si>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</si>
  <si>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</si>
  <si>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</si>
  <si>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</si>
  <si>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</si>
  <si>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</si>
  <si>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</si>
  <si>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</si>
  <si>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</si>
  <si>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</si>
  <si>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</si>
  <si>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</si>
  <si>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</si>
  <si>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</si>
  <si>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</si>
  <si>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</si>
  <si>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</si>
  <si>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</si>
  <si>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</si>
  <si>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</si>
  <si>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</si>
  <si>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</si>
  <si>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</si>
  <si>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</si>
  <si>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</si>
  <si>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</si>
  <si>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</si>
  <si>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</si>
  <si>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</si>
  <si>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</si>
  <si>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</si>
  <si>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</si>
  <si>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</si>
  <si>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</si>
  <si>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</si>
  <si>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</si>
  <si>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</si>
  <si>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</si>
  <si>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</si>
  <si>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</si>
  <si>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</si>
  <si>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</si>
  <si>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</si>
  <si>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</si>
  <si>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</si>
  <si>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</si>
  <si>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</si>
  <si>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</si>
  <si>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</si>
  <si>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</si>
  <si>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</si>
  <si>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</si>
  <si>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</si>
  <si>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</si>
  <si>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</si>
  <si>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</si>
  <si>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</si>
  <si>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</si>
  <si>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</si>
  <si>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</si>
  <si>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</si>
  <si>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</si>
  <si>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</si>
  <si>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</si>
  <si>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</si>
  <si>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</si>
  <si>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</si>
  <si>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</si>
  <si>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</si>
  <si>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</si>
  <si>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</si>
  <si>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</si>
  <si>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</si>
  <si>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</si>
  <si>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</si>
  <si>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</si>
  <si>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</si>
  <si>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</si>
  <si>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</si>
  <si>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</si>
  <si>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</si>
  <si>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</si>
  <si>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</si>
  <si>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</si>
  <si>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</si>
  <si>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</si>
  <si>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</si>
  <si>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</si>
  <si>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</si>
  <si>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</si>
  <si>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</si>
  <si>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</si>
  <si>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</si>
  <si>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</si>
  <si>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</si>
  <si>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</si>
  <si>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</si>
  <si>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</si>
  <si>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</si>
  <si>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</si>
  <si>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</si>
  <si>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</si>
  <si>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</si>
  <si>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</si>
  <si>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</si>
  <si>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</si>
  <si>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</si>
  <si>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</si>
  <si>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</si>
  <si>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</si>
  <si>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</si>
  <si>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</si>
  <si>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</si>
  <si>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</si>
  <si>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</si>
  <si>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</si>
  <si>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</si>
  <si>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</si>
  <si>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</si>
  <si>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</si>
  <si>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</si>
  <si>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</si>
  <si>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</si>
  <si>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</si>
  <si>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</si>
  <si>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</si>
  <si>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</si>
  <si>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</si>
  <si>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</si>
  <si>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</si>
  <si>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</si>
  <si>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</si>
  <si>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</si>
  <si>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</si>
  <si>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</si>
  <si>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</si>
  <si>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</si>
  <si>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</si>
  <si>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</si>
  <si>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</si>
  <si>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</si>
  <si>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</si>
  <si>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</si>
  <si>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</si>
  <si>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</si>
  <si>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</si>
  <si>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</si>
  <si>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</si>
  <si>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</si>
  <si>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</si>
  <si>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</si>
  <si>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</si>
  <si>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</si>
  <si>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</si>
  <si>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</si>
  <si>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</si>
  <si>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</si>
  <si>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</si>
  <si>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</si>
  <si>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</si>
  <si>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</si>
  <si>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</si>
  <si>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</si>
  <si>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</si>
  <si>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</si>
  <si>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</si>
  <si>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</si>
  <si>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</si>
  <si>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</si>
  <si>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</si>
  <si>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</si>
  <si>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</si>
  <si>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</si>
  <si>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</si>
  <si>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</si>
  <si>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</si>
  <si>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</si>
  <si>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</si>
  <si>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</si>
  <si>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</si>
  <si>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</si>
  <si>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</si>
  <si>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</si>
  <si>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</si>
  <si>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</si>
  <si>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</si>
  <si>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</si>
  <si>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</si>
  <si>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</si>
  <si>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</si>
  <si>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</si>
  <si>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</si>
  <si>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</si>
  <si>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</si>
  <si>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</si>
  <si>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</si>
  <si>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</si>
  <si>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</si>
  <si>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</si>
  <si>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</si>
  <si>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</si>
  <si>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</si>
  <si>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</si>
  <si>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</si>
  <si>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</si>
  <si>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</si>
  <si>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</si>
  <si>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</si>
  <si>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</si>
  <si>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</si>
  <si>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</si>
  <si>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</si>
  <si>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</si>
  <si>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</si>
  <si>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</si>
  <si>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</si>
  <si>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</si>
  <si>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</si>
  <si>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</si>
  <si>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</si>
  <si>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</si>
  <si>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</si>
  <si>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</si>
  <si>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</si>
  <si>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</si>
  <si>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</si>
  <si>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</si>
  <si>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</si>
  <si>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</si>
  <si>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</si>
  <si>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</si>
  <si>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</si>
  <si>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</si>
  <si>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</si>
  <si>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</si>
  <si>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</si>
  <si>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</si>
  <si>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</si>
  <si>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</si>
  <si>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</si>
  <si>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</si>
  <si>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</si>
  <si>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</si>
  <si>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</si>
  <si>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</si>
  <si>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</si>
  <si>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</si>
  <si>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</si>
  <si>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</si>
  <si>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</si>
  <si>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</si>
  <si>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</si>
  <si>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</si>
  <si>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</si>
  <si>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</si>
  <si>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</si>
  <si>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</si>
  <si>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</si>
  <si>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</si>
  <si>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</si>
  <si>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</si>
  <si>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</si>
  <si>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</si>
  <si>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</si>
  <si>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</si>
  <si>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</si>
  <si>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</si>
  <si>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</si>
  <si>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</si>
  <si>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</si>
  <si>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</si>
  <si>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</si>
  <si>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</si>
  <si>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</si>
  <si>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</si>
  <si>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</si>
  <si>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</si>
  <si>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</si>
  <si>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</si>
  <si>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</si>
  <si>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</si>
  <si>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</si>
  <si>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</si>
  <si>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</si>
  <si>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</si>
  <si>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</si>
  <si>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</si>
  <si>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</si>
  <si>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</si>
  <si>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</si>
  <si>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</si>
  <si>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</si>
  <si>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</si>
  <si>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</si>
  <si>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</si>
  <si>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</si>
  <si>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</si>
  <si>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</si>
  <si>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</si>
  <si>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</si>
  <si>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</si>
  <si>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</si>
  <si>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</si>
  <si>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</si>
  <si>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</si>
  <si>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</si>
  <si>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</si>
  <si>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</si>
  <si>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</si>
  <si>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</si>
  <si>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</si>
  <si>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</si>
  <si>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</si>
  <si>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</si>
  <si>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</si>
  <si>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</si>
  <si>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</si>
  <si>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</si>
  <si>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</si>
  <si>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</si>
  <si>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</si>
  <si>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</si>
  <si>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</si>
  <si>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</si>
  <si>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</si>
  <si>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</si>
  <si>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</si>
  <si>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</si>
  <si>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</si>
  <si>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</si>
  <si>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</si>
  <si>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</si>
  <si>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</si>
  <si>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</si>
  <si>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</si>
  <si>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</si>
  <si>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</si>
  <si>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</si>
  <si>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</si>
  <si>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</si>
  <si>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</si>
  <si>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</si>
  <si>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</si>
  <si>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</si>
  <si>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</si>
  <si>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</si>
  <si>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</si>
  <si>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</si>
  <si>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</si>
  <si>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</si>
  <si>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</si>
  <si>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</si>
  <si>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</si>
  <si>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</si>
  <si>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</si>
  <si>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</si>
  <si>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</si>
  <si>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</si>
  <si>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</si>
  <si>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</si>
  <si>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</si>
  <si>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</si>
  <si>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</si>
  <si>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</si>
  <si>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</si>
  <si>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</si>
  <si>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</si>
  <si>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</si>
  <si>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</si>
  <si>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</si>
  <si>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</si>
  <si>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</si>
  <si>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</si>
  <si>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</si>
  <si>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</si>
  <si>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</si>
  <si>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</si>
  <si>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</si>
  <si>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</si>
  <si>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</si>
  <si>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</si>
  <si>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</si>
  <si>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</si>
  <si>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</si>
  <si>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</si>
  <si>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</si>
  <si>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</si>
  <si>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</si>
  <si>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</si>
  <si>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</si>
  <si>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</si>
  <si>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</si>
  <si>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</si>
  <si>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</si>
  <si>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</si>
  <si>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</si>
  <si>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</si>
  <si>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</si>
  <si>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</si>
  <si>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</si>
  <si>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</si>
  <si>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</si>
  <si>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</si>
  <si>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</si>
  <si>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</si>
  <si>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</si>
  <si>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</si>
  <si>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</si>
  <si>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</si>
  <si>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</si>
  <si>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</si>
  <si>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</si>
  <si>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</si>
  <si>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</si>
  <si>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</si>
  <si>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</si>
  <si>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</si>
  <si>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</si>
  <si>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</si>
  <si>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</si>
  <si>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</si>
  <si>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</si>
  <si>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</si>
  <si>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</si>
  <si>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</si>
  <si>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</si>
  <si>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</si>
  <si>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</si>
  <si>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</si>
  <si>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</si>
  <si>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</si>
  <si>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</si>
  <si>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</si>
  <si>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</si>
  <si>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</si>
  <si>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</si>
  <si>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</si>
  <si>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</si>
  <si>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</si>
  <si>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</si>
  <si>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</si>
  <si>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</si>
  <si>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</si>
  <si>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</si>
  <si>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</si>
  <si>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</si>
  <si>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</si>
  <si>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</si>
  <si>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</si>
  <si>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</si>
  <si>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</si>
  <si>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</si>
  <si>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</si>
  <si>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</si>
  <si>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</si>
  <si>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</si>
  <si>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</si>
  <si>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</si>
  <si>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</si>
  <si>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</si>
  <si>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</si>
  <si>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</si>
  <si>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</si>
  <si>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</si>
  <si>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</si>
  <si>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</si>
  <si>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</si>
  <si>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</si>
  <si>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</si>
  <si>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</si>
  <si>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</si>
  <si>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</si>
  <si>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</si>
  <si>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</si>
  <si>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</si>
  <si>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</si>
  <si>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</si>
  <si>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</si>
  <si>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</si>
  <si>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</si>
  <si>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</si>
  <si>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</si>
  <si>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</si>
  <si>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</si>
  <si>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</si>
  <si>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</si>
  <si>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</si>
  <si>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</si>
  <si>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</si>
  <si>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</si>
  <si>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</si>
  <si>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</si>
  <si>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</si>
  <si>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</si>
  <si>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</si>
  <si>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</si>
  <si>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</si>
  <si>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</si>
  <si>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</si>
  <si>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</si>
  <si>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</si>
  <si>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</si>
  <si>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</si>
  <si>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</si>
  <si>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</si>
  <si>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</si>
  <si>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</si>
  <si>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</si>
  <si>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</si>
  <si>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</si>
  <si>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</si>
  <si>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</si>
  <si>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</si>
  <si>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</si>
  <si>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</si>
  <si>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</si>
  <si>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</si>
  <si>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</si>
  <si>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</si>
  <si>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</si>
  <si>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</si>
  <si>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</si>
  <si>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</si>
  <si>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</si>
  <si>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</si>
  <si>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</si>
  <si>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</si>
  <si>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</si>
  <si>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</si>
  <si>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</si>
  <si>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</si>
  <si>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</si>
  <si>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</si>
  <si>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</si>
  <si>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</si>
  <si>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</si>
  <si>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</si>
  <si>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</si>
  <si>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</si>
  <si>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</si>
  <si>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</si>
  <si>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</si>
  <si>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</si>
  <si>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</si>
  <si>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</si>
  <si>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</si>
  <si>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</si>
  <si>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</si>
  <si>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</si>
  <si>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</si>
  <si>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</si>
  <si>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</si>
  <si>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</si>
  <si>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</si>
  <si>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</si>
  <si>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</si>
  <si>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</si>
  <si>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</si>
  <si>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</si>
  <si>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</si>
  <si>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</si>
  <si>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</si>
  <si>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</si>
  <si>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</si>
  <si>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</si>
  <si>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</si>
  <si>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</si>
  <si>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</si>
  <si>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</si>
  <si>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</si>
  <si>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</si>
  <si>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</si>
  <si>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</si>
  <si>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</si>
  <si>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</si>
  <si>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</si>
  <si>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</si>
  <si>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</si>
  <si>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</si>
  <si>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</si>
  <si>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</si>
  <si>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</si>
  <si>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</si>
  <si>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</si>
  <si>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</si>
  <si>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</si>
  <si>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</si>
  <si>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</si>
  <si>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</si>
  <si>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</si>
  <si>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</si>
  <si>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</si>
  <si>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</si>
  <si>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</si>
  <si>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</si>
  <si>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</si>
  <si>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</si>
  <si>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</si>
  <si>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</si>
  <si>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</si>
  <si>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</si>
  <si>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</si>
  <si>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</si>
  <si>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</si>
  <si>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</si>
  <si>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</si>
  <si>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</si>
  <si>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</si>
  <si>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</si>
  <si>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</si>
  <si>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</si>
  <si>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</si>
  <si>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</si>
  <si>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</si>
  <si>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</si>
  <si>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</si>
  <si>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</si>
  <si>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</si>
  <si>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</si>
  <si>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</si>
  <si>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</si>
  <si>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</si>
  <si>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</si>
  <si>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</si>
  <si>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</si>
  <si>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</si>
  <si>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</si>
  <si>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</si>
  <si>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</si>
  <si>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</si>
  <si>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</si>
  <si>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</si>
  <si>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</si>
  <si>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</si>
  <si>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</si>
  <si>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</si>
  <si>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</si>
  <si>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</si>
  <si>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</si>
  <si>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</si>
  <si>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</si>
  <si>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</si>
  <si>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</si>
  <si>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</si>
  <si>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</si>
  <si>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</si>
  <si>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</si>
  <si>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</si>
  <si>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</si>
  <si>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</si>
  <si>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</si>
  <si>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</si>
  <si>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</si>
  <si>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</si>
  <si>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</si>
  <si>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</si>
  <si>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</si>
  <si>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</si>
  <si>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</si>
  <si>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</si>
  <si>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</si>
  <si>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</si>
  <si>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</si>
  <si>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</si>
  <si>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</si>
  <si>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</si>
  <si>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</si>
  <si>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</si>
  <si>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</si>
  <si>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</si>
  <si>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</si>
  <si>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</si>
  <si>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</si>
  <si>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</si>
  <si>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</si>
  <si>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</si>
  <si>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</si>
  <si>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</si>
  <si>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</si>
  <si>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</si>
  <si>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</si>
  <si>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</si>
  <si>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</si>
  <si>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</si>
  <si>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</si>
  <si>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</si>
  <si>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</si>
  <si>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</si>
  <si>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</si>
  <si>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</si>
  <si>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</si>
  <si>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</si>
  <si>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</si>
  <si>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</si>
  <si>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</si>
  <si>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</si>
  <si>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</si>
  <si>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</si>
  <si>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</si>
  <si>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</si>
  <si>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</si>
  <si>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</si>
  <si>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</si>
  <si>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</si>
  <si>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</si>
  <si>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</si>
  <si>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</si>
  <si>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</si>
  <si>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</si>
  <si>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</si>
  <si>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</si>
  <si>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</si>
  <si>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</si>
  <si>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</si>
  <si>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</si>
  <si>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</si>
  <si>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</si>
  <si>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</si>
  <si>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</si>
  <si>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</si>
  <si>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</si>
  <si>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</si>
  <si>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</si>
  <si>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</si>
  <si>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</si>
  <si>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</si>
  <si>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</si>
  <si>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</si>
  <si>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</si>
  <si>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</si>
  <si>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</si>
  <si>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</si>
  <si>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</si>
  <si>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</si>
  <si>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</si>
  <si>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</si>
  <si>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</si>
  <si>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</si>
  <si>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</si>
  <si>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</si>
  <si>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</si>
  <si>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</si>
  <si>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</si>
  <si>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</si>
  <si>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</si>
  <si>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</si>
  <si>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</si>
  <si>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</si>
  <si>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</si>
  <si>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</si>
  <si>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</si>
  <si>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</si>
  <si>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</si>
  <si>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</si>
  <si>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</si>
  <si>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</si>
  <si>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</si>
  <si>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</si>
  <si>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</si>
  <si>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</si>
  <si>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</si>
  <si>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</si>
  <si>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</si>
  <si>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</si>
  <si>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</si>
  <si>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</si>
  <si>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</si>
  <si>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</si>
  <si>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</si>
  <si>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</si>
  <si>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</si>
  <si>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</si>
  <si>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</si>
  <si>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</si>
  <si>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</si>
  <si>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</si>
  <si>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</si>
  <si>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</si>
  <si>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</si>
  <si>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</si>
  <si>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</si>
  <si>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</si>
  <si>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</si>
  <si>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</si>
  <si>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</si>
  <si>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</si>
  <si>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</si>
  <si>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</si>
  <si>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</si>
  <si>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</si>
  <si>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</si>
  <si>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</si>
  <si>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</si>
  <si>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</si>
  <si>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</si>
  <si>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</si>
  <si>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</si>
  <si>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</si>
  <si>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</si>
  <si>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</si>
  <si>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</si>
  <si>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</si>
  <si>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</si>
  <si>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</si>
  <si>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</si>
  <si>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</si>
  <si>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</si>
  <si>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</si>
  <si>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</si>
  <si>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</si>
  <si>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</si>
  <si>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</si>
  <si>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</si>
  <si>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</si>
  <si>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</si>
  <si>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</si>
  <si>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</si>
  <si>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</si>
  <si>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</si>
  <si>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</si>
  <si>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</si>
  <si>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</si>
  <si>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</si>
  <si>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</si>
  <si>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</si>
  <si>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</si>
  <si>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</si>
  <si>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</si>
  <si>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</si>
  <si>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</si>
  <si>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</si>
  <si>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</si>
  <si>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</si>
  <si>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</si>
  <si>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</si>
  <si>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</si>
  <si>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</si>
  <si>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</si>
  <si>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</si>
  <si>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</si>
  <si>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</si>
  <si>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</si>
  <si>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</si>
  <si>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</si>
  <si>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</si>
  <si>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</si>
  <si>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</si>
  <si>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</si>
  <si>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</si>
  <si>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</si>
  <si>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</si>
  <si>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</si>
  <si>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</si>
  <si>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</si>
  <si>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</si>
  <si>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</si>
  <si>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</si>
  <si>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</si>
  <si>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</si>
  <si>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</si>
  <si>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</si>
  <si>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</si>
  <si>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</si>
  <si>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</si>
  <si>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</si>
  <si>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</si>
  <si>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</si>
  <si>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</si>
  <si>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</si>
  <si>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</si>
  <si>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</si>
  <si>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</si>
  <si>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</si>
  <si>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</si>
  <si>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</si>
  <si>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</si>
  <si>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</si>
  <si>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</si>
  <si>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</si>
  <si>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</si>
  <si>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</si>
  <si>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</si>
  <si>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</si>
  <si>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</si>
  <si>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</si>
  <si>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</si>
  <si>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</si>
  <si>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</si>
  <si>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</si>
  <si>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</si>
  <si>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</si>
  <si>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</si>
  <si>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</si>
  <si>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</si>
  <si>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</si>
  <si>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</si>
  <si>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</si>
  <si>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</si>
  <si>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</si>
  <si>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</si>
  <si>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</si>
  <si>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</si>
  <si>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</si>
  <si>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</si>
  <si>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</si>
  <si>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</si>
  <si>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</si>
  <si>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</si>
  <si>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</si>
  <si>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</si>
  <si>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</si>
  <si>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</si>
  <si>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</si>
  <si>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</si>
  <si>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</si>
  <si>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</si>
  <si>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</si>
  <si>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</si>
  <si>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</si>
  <si>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</si>
  <si>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</si>
  <si>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</si>
  <si>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</si>
  <si>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</si>
  <si>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</si>
  <si>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</si>
  <si>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</si>
  <si>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</si>
  <si>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</si>
  <si>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</si>
  <si>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</si>
  <si>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</si>
  <si>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</si>
  <si>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</si>
  <si>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</si>
  <si>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</si>
  <si>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</si>
  <si>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</si>
  <si>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</si>
  <si>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</si>
  <si>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</si>
  <si>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</si>
  <si>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</si>
  <si>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</si>
  <si>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</si>
  <si>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</si>
  <si>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</si>
  <si>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</si>
  <si>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</si>
  <si>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</si>
  <si>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</si>
  <si>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</si>
  <si>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</si>
  <si>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</si>
  <si>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</si>
  <si>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</si>
  <si>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</si>
  <si>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</si>
  <si>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</si>
  <si>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</si>
  <si>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</si>
  <si>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</si>
  <si>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</si>
  <si>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</si>
  <si>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</si>
  <si>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</si>
  <si>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</si>
  <si>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</si>
  <si>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</si>
  <si>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</si>
  <si>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</si>
  <si>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</si>
  <si>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</si>
  <si>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</si>
  <si>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</si>
  <si>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</si>
  <si>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</si>
  <si>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</si>
  <si>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</si>
  <si>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</si>
  <si>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</si>
  <si>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</si>
  <si>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</si>
  <si>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</si>
  <si>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</si>
  <si>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</si>
  <si>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</si>
  <si>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</si>
  <si>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</si>
  <si>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</si>
  <si>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</si>
  <si>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</si>
  <si>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</si>
  <si>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</si>
  <si>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</si>
  <si>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</si>
  <si>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</si>
  <si>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</si>
  <si>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</si>
  <si>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</si>
  <si>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</si>
  <si>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</si>
  <si>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</si>
  <si>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</si>
  <si>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</si>
  <si>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</si>
  <si>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</si>
  <si>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</si>
  <si>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</si>
  <si>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</si>
  <si>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</si>
  <si>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</si>
  <si>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</si>
  <si>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</si>
  <si>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</si>
  <si>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</si>
  <si>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</si>
  <si>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</si>
  <si>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</si>
  <si>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</si>
  <si>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</si>
  <si>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</si>
  <si>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</si>
  <si>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</si>
  <si>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</si>
  <si>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</si>
  <si>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</si>
  <si>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</si>
  <si>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</si>
  <si>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</si>
  <si>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</si>
  <si>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</si>
  <si>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</si>
  <si>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</si>
  <si>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</si>
  <si>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</si>
  <si>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</si>
  <si>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</si>
  <si>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</si>
  <si>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</si>
  <si>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</si>
  <si>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</si>
  <si>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</si>
  <si>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</si>
  <si>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</si>
  <si>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</si>
  <si>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</si>
  <si>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</si>
  <si>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</si>
  <si>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</si>
  <si>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</si>
  <si>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</si>
  <si>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</si>
  <si>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</si>
  <si>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</si>
  <si>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</si>
  <si>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</si>
  <si>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</si>
  <si>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</si>
  <si>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</si>
  <si>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</si>
  <si>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</si>
  <si>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</si>
  <si>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</si>
  <si>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</si>
  <si>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</si>
  <si>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</si>
  <si>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</si>
  <si>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</si>
  <si>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</si>
  <si>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</si>
  <si>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</si>
  <si>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</si>
  <si>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</si>
  <si>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</si>
  <si>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</si>
  <si>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</si>
  <si>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</si>
  <si>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</si>
  <si>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</si>
  <si>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</si>
  <si>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</si>
  <si>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</si>
  <si>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</si>
  <si>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</si>
  <si>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</si>
  <si>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</si>
  <si>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</si>
  <si>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</si>
  <si>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</si>
  <si>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</si>
  <si>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</si>
  <si>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</si>
  <si>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</si>
  <si>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</si>
  <si>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</si>
  <si>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</si>
  <si>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</si>
  <si>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</si>
  <si>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</si>
  <si>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</si>
  <si>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</si>
  <si>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</si>
  <si>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</si>
  <si>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</si>
  <si>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</si>
  <si>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</si>
  <si>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</si>
  <si>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</si>
  <si>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</si>
  <si>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</si>
  <si>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</si>
  <si>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</si>
  <si>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</si>
  <si>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</si>
  <si>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</si>
  <si>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</si>
  <si>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</si>
  <si>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</si>
  <si>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</si>
  <si>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</si>
  <si>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</si>
  <si>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</si>
  <si>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</si>
  <si>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</si>
  <si>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</si>
  <si>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</si>
  <si>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</si>
  <si>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</si>
  <si>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</si>
  <si>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</si>
  <si>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</si>
  <si>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</si>
  <si>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</si>
  <si>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</si>
  <si>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</si>
  <si>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</si>
  <si>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</si>
  <si>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</si>
  <si>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</si>
  <si>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</si>
  <si>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</si>
  <si>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</si>
  <si>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</si>
  <si>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</si>
  <si>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</si>
  <si>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</si>
  <si>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</si>
  <si>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</si>
  <si>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</si>
  <si>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</si>
  <si>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</si>
  <si>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</si>
  <si>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</si>
  <si>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</si>
  <si>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</si>
  <si>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</si>
  <si>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</si>
  <si>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</si>
  <si>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</si>
  <si>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</si>
  <si>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</si>
  <si>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</si>
  <si>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</si>
  <si>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</si>
  <si>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</si>
  <si>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</si>
  <si>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</si>
  <si>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</si>
  <si>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</si>
  <si>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</si>
  <si>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</si>
  <si>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</si>
  <si>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</si>
  <si>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</si>
  <si>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</si>
  <si>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</si>
  <si>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</si>
  <si>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</si>
  <si>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</si>
  <si>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</si>
  <si>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</si>
  <si>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</si>
  <si>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</si>
  <si>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</si>
  <si>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</si>
  <si>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</si>
  <si>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</si>
  <si>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</si>
  <si>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</si>
  <si>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</si>
  <si>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</si>
  <si>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</si>
  <si>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</si>
  <si>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</si>
  <si>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</si>
  <si>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</si>
  <si>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</si>
  <si>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</si>
  <si>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</si>
  <si>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</si>
  <si>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</si>
  <si>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</si>
  <si>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</si>
  <si>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</si>
  <si>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</si>
  <si>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</si>
  <si>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</si>
  <si>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</si>
  <si>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</si>
  <si>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</si>
  <si>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</si>
  <si>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</si>
  <si>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</si>
  <si>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</si>
  <si>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</si>
  <si>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</si>
  <si>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</si>
  <si>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</si>
  <si>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</si>
  <si>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</si>
  <si>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</si>
  <si>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</si>
  <si>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</si>
  <si>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</si>
  <si>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</si>
  <si>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</si>
  <si>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</si>
  <si>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</si>
  <si>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</si>
  <si>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</si>
  <si>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</si>
  <si>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</si>
  <si>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</si>
  <si>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</si>
  <si>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</si>
  <si>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</si>
  <si>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</si>
  <si>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</si>
  <si>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</si>
  <si>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</si>
  <si>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</si>
  <si>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</si>
  <si>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</si>
  <si>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</si>
  <si>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</si>
  <si>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</si>
  <si>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</si>
  <si>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</si>
  <si>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</si>
  <si>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</si>
  <si>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</si>
  <si>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</si>
  <si>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</si>
  <si>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</si>
  <si>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</si>
  <si>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</si>
  <si>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</si>
  <si>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</si>
  <si>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</si>
  <si>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</si>
  <si>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</si>
  <si>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</si>
  <si>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</si>
  <si>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</si>
  <si>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</si>
  <si>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</si>
  <si>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</si>
  <si>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</si>
  <si>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</si>
  <si>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</si>
  <si>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</si>
  <si>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</si>
  <si>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</si>
  <si>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</si>
  <si>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</si>
  <si>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</si>
  <si>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</si>
  <si>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</si>
  <si>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</si>
  <si>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</si>
  <si>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</si>
  <si>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</si>
  <si>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</si>
  <si>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</si>
  <si>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</si>
  <si>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</si>
  <si>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</si>
  <si>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</si>
  <si>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</si>
  <si>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</si>
  <si>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</si>
  <si>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</si>
  <si>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</si>
  <si>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</si>
  <si>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</si>
  <si>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</si>
  <si>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</si>
  <si>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</si>
  <si>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</si>
  <si>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</si>
  <si>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</si>
  <si>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</si>
  <si>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</si>
  <si>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</si>
  <si>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</si>
  <si>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</si>
  <si>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</si>
  <si>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</si>
  <si>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</si>
  <si>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</si>
  <si>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</si>
  <si>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</si>
  <si>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</si>
  <si>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</si>
  <si>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</si>
  <si>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</si>
  <si>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</si>
  <si>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</si>
  <si>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</si>
  <si>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</si>
  <si>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</si>
  <si>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</si>
  <si>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</si>
  <si>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</si>
  <si>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</si>
  <si>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</si>
  <si>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</si>
  <si>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</si>
  <si>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</si>
  <si>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</si>
  <si>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</si>
  <si>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</si>
  <si>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</si>
  <si>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</si>
  <si>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</si>
  <si>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</si>
  <si>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</si>
  <si>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</si>
  <si>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</si>
  <si>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</si>
  <si>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</si>
  <si>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</si>
  <si>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</si>
  <si>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</si>
  <si>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</si>
  <si>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</si>
  <si>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</si>
  <si>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</si>
  <si>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</si>
  <si>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</si>
  <si>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</si>
  <si>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</si>
  <si>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</si>
  <si>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</si>
  <si>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</si>
  <si>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</si>
  <si>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</si>
  <si>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</si>
  <si>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</si>
  <si>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</si>
  <si>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</si>
  <si>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</si>
  <si>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</si>
  <si>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</si>
  <si>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</si>
  <si>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</si>
  <si>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</si>
  <si>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</si>
  <si>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</si>
  <si>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</si>
  <si>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</si>
  <si>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</si>
  <si>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</si>
  <si>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</si>
  <si>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</si>
  <si>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</si>
  <si>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</si>
  <si>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</si>
  <si>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</si>
  <si>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</si>
  <si>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</si>
  <si>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</si>
  <si>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</si>
  <si>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</si>
  <si>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</si>
  <si>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</si>
  <si>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</si>
  <si>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</si>
  <si>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</si>
  <si>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</si>
  <si>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</si>
  <si>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</si>
  <si>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</si>
  <si>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</si>
  <si>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</si>
  <si>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</si>
  <si>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</si>
  <si>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</si>
  <si>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</si>
  <si>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</si>
  <si>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</si>
  <si>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</si>
  <si>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</si>
  <si>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</si>
  <si>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</si>
  <si>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</si>
  <si>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</si>
  <si>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</si>
  <si>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</si>
  <si>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</si>
  <si>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</si>
  <si>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</si>
  <si>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</si>
  <si>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</si>
  <si>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</si>
  <si>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</si>
  <si>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</si>
  <si>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</si>
  <si>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</si>
  <si>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</si>
  <si>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</si>
  <si>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</si>
  <si>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</si>
  <si>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</si>
  <si>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</si>
  <si>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</si>
  <si>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</si>
  <si>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</si>
  <si>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</si>
  <si>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</si>
  <si>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</si>
  <si>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</si>
  <si>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</si>
  <si>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</si>
  <si>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</si>
  <si>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</si>
  <si>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</si>
  <si>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</si>
  <si>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</si>
  <si>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</si>
  <si>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</si>
  <si>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</si>
  <si>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</si>
  <si>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</si>
  <si>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</si>
  <si>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</si>
  <si>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</si>
  <si>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</si>
  <si>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</si>
  <si>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</si>
  <si>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</si>
  <si>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</si>
  <si>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</si>
  <si>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</si>
  <si>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</si>
  <si>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</si>
  <si>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</si>
  <si>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</si>
  <si>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</si>
  <si>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</si>
  <si>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</si>
  <si>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</si>
  <si>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</si>
  <si>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</si>
  <si>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</si>
  <si>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</si>
  <si>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</si>
  <si>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</si>
  <si>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</si>
  <si>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</si>
  <si>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</si>
  <si>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</si>
  <si>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</si>
  <si>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</si>
  <si>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</si>
  <si>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</si>
  <si>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</si>
  <si>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</si>
  <si>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</si>
  <si>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</si>
  <si>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</si>
  <si>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</si>
  <si>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</si>
  <si>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</si>
  <si>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</si>
  <si>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</si>
  <si>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</si>
  <si>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</si>
  <si>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</si>
  <si>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</si>
  <si>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</si>
  <si>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</si>
  <si>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</si>
  <si>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</si>
  <si>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</si>
  <si>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</si>
  <si>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</si>
  <si>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</si>
  <si>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</si>
  <si>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</si>
  <si>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</si>
  <si>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</si>
  <si>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</si>
  <si>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</si>
  <si>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</si>
  <si>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</si>
  <si>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</si>
  <si>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</si>
  <si>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</si>
  <si>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</si>
  <si>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</si>
  <si>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</si>
  <si>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</si>
  <si>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</si>
  <si>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</si>
  <si>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</si>
  <si>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</si>
  <si>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</si>
  <si>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</si>
  <si>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</si>
  <si>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</si>
  <si>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</si>
  <si>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</si>
  <si>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</si>
  <si>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</si>
  <si>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</si>
  <si>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</si>
  <si>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</si>
  <si>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</si>
  <si>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</si>
  <si>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</si>
  <si>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</si>
  <si>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</si>
  <si>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</si>
  <si>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</si>
  <si>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</si>
  <si>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</si>
  <si>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</si>
  <si>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</si>
  <si>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</si>
  <si>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</si>
  <si>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</si>
  <si>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</si>
  <si>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</si>
  <si>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</si>
  <si>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</si>
  <si>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</si>
  <si>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</si>
  <si>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</si>
  <si>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</si>
  <si>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</si>
  <si>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</si>
  <si>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</si>
  <si>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</si>
  <si>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</si>
  <si>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</si>
  <si>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</si>
  <si>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</si>
  <si>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</si>
  <si>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</si>
  <si>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</si>
  <si>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</si>
  <si>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</si>
  <si>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</si>
  <si>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</si>
  <si>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</si>
  <si>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</si>
  <si>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</si>
  <si>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</si>
  <si>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</si>
  <si>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</si>
  <si>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</si>
  <si>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</si>
  <si>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</si>
  <si>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</si>
  <si>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</si>
  <si>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</si>
  <si>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</si>
  <si>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</si>
  <si>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</si>
  <si>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</si>
  <si>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</si>
  <si>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</si>
  <si>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</si>
  <si>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</si>
  <si>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</si>
  <si>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</si>
  <si>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</si>
  <si>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</si>
  <si>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</si>
  <si>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</si>
  <si>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</si>
  <si>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</si>
  <si>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</si>
  <si>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</si>
  <si>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</si>
  <si>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</si>
  <si>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</si>
  <si>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</si>
  <si>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</si>
  <si>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</si>
  <si>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</si>
  <si>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</si>
  <si>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</si>
  <si>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</si>
  <si>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</si>
  <si>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</si>
  <si>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</si>
  <si>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</si>
  <si>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</si>
  <si>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</si>
  <si>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</si>
  <si>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</si>
  <si>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</si>
  <si>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</si>
  <si>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</si>
  <si>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</si>
  <si>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</si>
  <si>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</si>
  <si>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</si>
  <si>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</si>
  <si>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</si>
  <si>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</si>
  <si>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</si>
  <si>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</si>
  <si>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</si>
  <si>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</si>
  <si>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</si>
  <si>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</si>
  <si>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</si>
  <si>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</si>
  <si>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</si>
  <si>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</si>
  <si>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</si>
  <si>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</si>
  <si>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</si>
  <si>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</si>
  <si>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</si>
  <si>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</si>
  <si>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</si>
  <si>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</si>
  <si>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</si>
  <si>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</si>
  <si>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</si>
  <si>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</si>
  <si>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</si>
  <si>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</si>
  <si>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</si>
  <si>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</si>
  <si>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</si>
  <si>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</si>
  <si>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</si>
  <si>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</si>
  <si>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</si>
  <si>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</si>
  <si>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</si>
  <si>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</si>
  <si>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</si>
  <si>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</si>
  <si>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</si>
  <si>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</si>
  <si>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</si>
  <si>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</si>
  <si>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</si>
  <si>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</si>
  <si>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</si>
  <si>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</si>
  <si>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</si>
  <si>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</si>
  <si>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</si>
  <si>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</si>
  <si>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</si>
  <si>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</si>
  <si>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</si>
  <si>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</si>
  <si>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</si>
  <si>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</si>
  <si>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</si>
  <si>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</si>
  <si>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</si>
  <si>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</si>
  <si>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</si>
  <si>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</si>
  <si>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</si>
  <si>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</si>
  <si>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</si>
  <si>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</si>
  <si>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</si>
  <si>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</si>
  <si>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</si>
  <si>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</si>
  <si>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</si>
  <si>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</si>
  <si>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</si>
  <si>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</si>
  <si>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</si>
  <si>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</si>
  <si>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</si>
  <si>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</si>
  <si>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</si>
  <si>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</si>
  <si>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</si>
  <si>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</si>
  <si>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</si>
  <si>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</si>
  <si>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</si>
  <si>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</si>
  <si>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</si>
  <si>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</si>
  <si>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</si>
  <si>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</si>
  <si>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</si>
  <si>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</si>
  <si>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</si>
  <si>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</si>
  <si>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</si>
  <si>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</si>
  <si>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</si>
  <si>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</si>
  <si>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</si>
  <si>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</si>
  <si>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</si>
  <si>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</si>
  <si>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</si>
  <si>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</si>
  <si>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</si>
  <si>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</si>
  <si>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</si>
  <si>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</si>
  <si>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</si>
  <si>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</si>
  <si>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</si>
  <si>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</si>
  <si>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</si>
  <si>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</si>
  <si>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</si>
  <si>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</si>
  <si>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</si>
  <si>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</si>
  <si>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</si>
  <si>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</si>
  <si>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</si>
  <si>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</si>
  <si>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</si>
  <si>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</si>
  <si>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</si>
  <si>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</si>
  <si>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</si>
  <si>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</si>
  <si>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</si>
  <si>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</si>
  <si>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</si>
  <si>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</si>
  <si>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</si>
  <si>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</si>
  <si>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</si>
  <si>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</si>
  <si>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</si>
  <si>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</si>
  <si>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</si>
  <si>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</si>
  <si>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</si>
  <si>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</si>
  <si>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</si>
  <si>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</si>
  <si>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</si>
  <si>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</si>
  <si>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</si>
  <si>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</si>
  <si>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</si>
  <si>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</si>
  <si>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</si>
  <si>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</si>
  <si>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</si>
  <si>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</si>
  <si>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</si>
  <si>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</si>
  <si>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</si>
  <si>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</si>
  <si>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</si>
  <si>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</si>
  <si>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</si>
  <si>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</si>
  <si>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</si>
  <si>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</si>
  <si>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</si>
  <si>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</si>
  <si>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</si>
  <si>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</si>
  <si>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</si>
  <si>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</si>
  <si>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</si>
  <si>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</si>
  <si>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</si>
  <si>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</si>
  <si>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</si>
  <si>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</si>
  <si>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</si>
  <si>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</si>
  <si>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</si>
  <si>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</si>
  <si>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</si>
  <si>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</si>
  <si>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</si>
  <si>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</si>
  <si>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</si>
  <si>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</si>
  <si>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</si>
  <si>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</si>
  <si>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</si>
  <si>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</si>
  <si>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</si>
  <si>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</si>
  <si>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</si>
  <si>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</si>
  <si>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</si>
  <si>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</si>
  <si>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</si>
  <si>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</si>
  <si>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</si>
  <si>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</si>
  <si>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</si>
  <si>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</si>
  <si>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</si>
  <si>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</si>
  <si>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</si>
  <si>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</si>
  <si>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</si>
  <si>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</si>
  <si>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</si>
  <si>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</si>
  <si>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</si>
  <si>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</si>
  <si>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</si>
  <si>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</si>
  <si>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</si>
  <si>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</si>
  <si>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</si>
  <si>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</si>
  <si>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</si>
  <si>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</si>
  <si>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</si>
  <si>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</si>
  <si>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</si>
  <si>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</si>
  <si>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</si>
  <si>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</si>
  <si>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</si>
  <si>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</si>
  <si>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</si>
  <si>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</si>
  <si>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</si>
  <si>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</si>
  <si>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</si>
  <si>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</si>
  <si>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</si>
  <si>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</si>
  <si>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</si>
  <si>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</si>
  <si>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</si>
  <si>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</si>
  <si>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</si>
  <si>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</si>
  <si>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</si>
  <si>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</si>
  <si>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</si>
  <si>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</si>
  <si>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</si>
  <si>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</si>
  <si>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</si>
  <si>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</si>
  <si>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</si>
  <si>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</si>
  <si>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</si>
  <si>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</si>
  <si>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</si>
  <si>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</si>
  <si>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</si>
  <si>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</si>
  <si>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</si>
  <si>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</si>
  <si>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</si>
  <si>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</si>
  <si>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</si>
  <si>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</si>
  <si>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</si>
  <si>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</si>
  <si>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</si>
  <si>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</si>
  <si>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</si>
  <si>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</si>
  <si>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</si>
  <si>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</si>
  <si>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</si>
  <si>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</si>
  <si>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</si>
  <si>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</si>
  <si>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</si>
  <si>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</si>
  <si>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</si>
  <si>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</si>
  <si>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</si>
  <si>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</si>
  <si>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</si>
  <si>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</si>
  <si>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</si>
  <si>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</si>
  <si>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</si>
  <si>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</si>
  <si>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</si>
  <si>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</si>
  <si>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</si>
  <si>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</si>
  <si>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</si>
  <si>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</si>
  <si>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</si>
  <si>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</si>
  <si>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</si>
  <si>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</si>
  <si>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</si>
  <si>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</si>
  <si>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</si>
  <si>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</si>
  <si>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</si>
  <si>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</si>
  <si>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</si>
  <si>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</si>
  <si>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</si>
  <si>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</si>
  <si>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</si>
  <si>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</si>
  <si>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</si>
  <si>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</si>
  <si>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</si>
  <si>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</si>
  <si>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</si>
  <si>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</si>
  <si>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</si>
  <si>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</si>
  <si>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</si>
  <si>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</si>
  <si>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</si>
  <si>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</si>
  <si>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</si>
  <si>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</si>
  <si>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</si>
  <si>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</si>
  <si>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</si>
  <si>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</si>
  <si>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</si>
  <si>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</si>
  <si>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</si>
  <si>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</si>
  <si>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</si>
  <si>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</si>
  <si>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</si>
  <si>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</si>
  <si>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</si>
  <si>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</si>
  <si>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</si>
  <si>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</si>
  <si>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</si>
  <si>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</si>
  <si>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</si>
  <si>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</si>
  <si>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</si>
  <si>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</si>
  <si>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</si>
  <si>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</si>
  <si>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</si>
  <si>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</si>
  <si>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</si>
  <si>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</si>
  <si>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</si>
  <si>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</si>
  <si>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</si>
  <si>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</si>
  <si>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</si>
  <si>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</si>
  <si>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</si>
  <si>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</si>
  <si>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</si>
  <si>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</si>
  <si>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</si>
  <si>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</si>
  <si>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</si>
  <si>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</si>
  <si>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</si>
  <si>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</si>
  <si>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</si>
  <si>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</si>
  <si>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</si>
  <si>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</si>
  <si>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</si>
  <si>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</si>
  <si>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</si>
  <si>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</si>
  <si>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</si>
  <si>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</si>
  <si>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</si>
  <si>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</si>
  <si>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</si>
  <si>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</si>
  <si>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</si>
  <si>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</si>
  <si>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</si>
  <si>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</si>
  <si>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</si>
  <si>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</si>
  <si>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</si>
  <si>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</si>
  <si>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</si>
  <si>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</si>
  <si>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</si>
  <si>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</si>
  <si>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</si>
  <si>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</si>
  <si>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</si>
  <si>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</si>
  <si>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</si>
  <si>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</si>
  <si>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</si>
  <si>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</si>
  <si>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</si>
  <si>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</si>
  <si>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</si>
  <si>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</si>
  <si>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</si>
  <si>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</si>
  <si>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</si>
  <si>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</si>
  <si>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</si>
  <si>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</si>
  <si>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</si>
  <si>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</si>
  <si>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</si>
  <si>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</si>
  <si>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</si>
  <si>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</si>
  <si>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</si>
  <si>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</si>
  <si>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</si>
  <si>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</si>
  <si>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</si>
  <si>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</si>
  <si>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</si>
  <si>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</si>
  <si>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</si>
  <si>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</si>
  <si>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</si>
  <si>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</si>
  <si>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</si>
  <si>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</si>
  <si>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</si>
  <si>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</si>
  <si>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</si>
  <si>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</si>
  <si>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</si>
  <si>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</si>
  <si>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</si>
  <si>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</si>
  <si>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</si>
  <si>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</si>
  <si>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</si>
  <si>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</si>
  <si>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</si>
  <si>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</si>
  <si>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</si>
  <si>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</si>
  <si>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</si>
  <si>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</si>
  <si>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</si>
  <si>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</si>
  <si>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</si>
  <si>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</si>
  <si>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</si>
  <si>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</si>
  <si>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</si>
  <si>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</si>
  <si>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</si>
  <si>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</si>
  <si>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</si>
  <si>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</si>
  <si>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</si>
  <si>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</si>
  <si>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</si>
  <si>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</si>
  <si>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</si>
  <si>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</si>
  <si>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</si>
  <si>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</si>
  <si>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</si>
  <si>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</si>
  <si>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</si>
  <si>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</si>
  <si>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</si>
  <si>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</si>
  <si>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</si>
  <si>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</si>
  <si>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</si>
  <si>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</si>
  <si>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</si>
  <si>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</si>
  <si>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</si>
  <si>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</si>
  <si>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</si>
  <si>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</si>
  <si>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</si>
  <si>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</si>
  <si>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</si>
  <si>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</si>
  <si>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</si>
  <si>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</si>
  <si>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</si>
  <si>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</si>
  <si>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</si>
  <si>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</si>
  <si>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</si>
  <si>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</si>
  <si>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</si>
  <si>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</si>
  <si>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</si>
  <si>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</si>
  <si>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</si>
  <si>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</si>
  <si>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</si>
  <si>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</si>
  <si>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</si>
  <si>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</si>
  <si>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</si>
  <si>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</si>
  <si>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</si>
  <si>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</si>
  <si>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</si>
  <si>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</si>
  <si>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</si>
  <si>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</si>
  <si>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</si>
  <si>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</si>
  <si>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</si>
  <si>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</si>
  <si>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</si>
  <si>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</si>
  <si>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</si>
  <si>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</si>
  <si>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</si>
  <si>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</si>
  <si>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</si>
  <si>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</si>
  <si>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</si>
  <si>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</si>
  <si>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</si>
  <si>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</si>
  <si>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</si>
  <si>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</si>
  <si>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</si>
  <si>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</si>
  <si>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</si>
  <si>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</si>
  <si>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</si>
  <si>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</si>
  <si>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</si>
  <si>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</si>
  <si>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</si>
  <si>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</si>
  <si>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</si>
  <si>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</si>
  <si>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</si>
  <si>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</si>
  <si>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</si>
  <si>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</si>
  <si>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</si>
  <si>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</si>
  <si>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</si>
  <si>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</si>
  <si>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</si>
  <si>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</si>
  <si>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</si>
  <si>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</si>
  <si>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</si>
  <si>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</si>
  <si>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</si>
  <si>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</si>
  <si>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</si>
  <si>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</si>
  <si>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</si>
  <si>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</si>
  <si>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</si>
  <si>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</si>
  <si>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</si>
  <si>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</si>
  <si>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</si>
  <si>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</si>
  <si>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</si>
  <si>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</si>
  <si>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</si>
  <si>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</si>
  <si>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</si>
  <si>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</si>
  <si>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</si>
  <si>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</si>
  <si>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</si>
  <si>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</si>
  <si>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</si>
  <si>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</si>
  <si>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</si>
  <si>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</si>
  <si>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</si>
  <si>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</si>
  <si>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</si>
  <si>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</si>
  <si>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</si>
  <si>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</si>
  <si>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</si>
  <si>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</si>
  <si>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</si>
  <si>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</si>
  <si>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</si>
  <si>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</si>
  <si>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</si>
  <si>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</si>
  <si>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</si>
  <si>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</si>
  <si>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</si>
  <si>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</si>
  <si>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</si>
  <si>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</si>
  <si>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</si>
  <si>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</si>
  <si>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</si>
  <si>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</si>
  <si>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</si>
  <si>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</si>
  <si>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</si>
  <si>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</si>
  <si>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</si>
  <si>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</si>
  <si>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</si>
  <si>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</si>
  <si>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</si>
  <si>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</si>
  <si>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</si>
  <si>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</si>
  <si>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</si>
  <si>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</si>
  <si>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</si>
  <si>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</si>
  <si>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</si>
  <si>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</si>
  <si>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</si>
  <si>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</si>
  <si>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</si>
  <si>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</si>
  <si>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</si>
  <si>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</si>
  <si>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</si>
  <si>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</si>
  <si>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</si>
  <si>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</si>
  <si>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</si>
  <si>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</si>
  <si>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</si>
  <si>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</si>
  <si>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</si>
  <si>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</si>
  <si>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</si>
  <si>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</si>
  <si>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</si>
  <si>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</si>
  <si>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</si>
  <si>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</si>
  <si>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</si>
  <si>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</si>
  <si>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</si>
  <si>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</si>
  <si>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</si>
  <si>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</si>
  <si>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</si>
  <si>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</si>
  <si>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</si>
  <si>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</si>
  <si>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</si>
  <si>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</si>
  <si>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</si>
  <si>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</si>
  <si>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</si>
  <si>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</si>
  <si>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</si>
  <si>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</si>
  <si>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</si>
  <si>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</si>
  <si>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</si>
  <si>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</si>
  <si>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</si>
  <si>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</si>
  <si>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</si>
  <si>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</si>
  <si>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</si>
  <si>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</si>
  <si>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</si>
  <si>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</si>
  <si>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</si>
  <si>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</si>
  <si>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</si>
  <si>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</si>
  <si>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</si>
  <si>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</si>
  <si>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</si>
  <si>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</si>
  <si>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</si>
  <si>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</si>
  <si>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</si>
  <si>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</si>
  <si>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</si>
  <si>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</si>
  <si>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</si>
  <si>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</si>
  <si>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</si>
  <si>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</si>
  <si>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</si>
  <si>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</si>
  <si>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</si>
  <si>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</si>
  <si>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</si>
  <si>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</si>
  <si>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</si>
  <si>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</si>
  <si>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</si>
  <si>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</si>
  <si>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</si>
  <si>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</si>
  <si>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</si>
  <si>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</si>
  <si>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</si>
  <si>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</si>
  <si>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</si>
  <si>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</si>
  <si>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</si>
  <si>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</si>
  <si>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</si>
  <si>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</si>
  <si>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</si>
  <si>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</si>
  <si>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</si>
  <si>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</si>
  <si>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</si>
  <si>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</si>
  <si>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</si>
  <si>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</si>
  <si>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</si>
  <si>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</si>
  <si>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</si>
  <si>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</si>
  <si>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</si>
  <si>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</si>
  <si>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</si>
  <si>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</si>
  <si>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</si>
  <si>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</si>
  <si>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</si>
  <si>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</si>
  <si>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</si>
  <si>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</si>
  <si>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</si>
  <si>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</si>
  <si>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</si>
  <si>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</si>
  <si>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</si>
  <si>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</si>
  <si>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</si>
  <si>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</si>
  <si>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</si>
  <si>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</si>
  <si>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</si>
  <si>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</si>
  <si>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</si>
  <si>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</si>
  <si>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</si>
  <si>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</si>
  <si>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</si>
  <si>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</si>
  <si>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</si>
  <si>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</si>
  <si>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</si>
  <si>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</si>
  <si>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</si>
  <si>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</si>
  <si>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</si>
  <si>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</si>
  <si>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</si>
  <si>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</si>
  <si>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</si>
  <si>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</si>
  <si>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</si>
  <si>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</si>
  <si>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</si>
  <si>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</si>
  <si>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</si>
  <si>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</si>
  <si>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</si>
  <si>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</si>
  <si>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</si>
  <si>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</si>
  <si>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</si>
  <si>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</si>
  <si>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</si>
  <si>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</si>
  <si>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</si>
  <si>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</si>
  <si>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</si>
  <si>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</si>
  <si>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</si>
  <si>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</si>
  <si>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</si>
  <si>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</si>
  <si>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</si>
  <si>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</si>
  <si>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</si>
  <si>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</si>
  <si>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</si>
  <si>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</si>
  <si>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</si>
  <si>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</si>
  <si>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</si>
  <si>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</si>
  <si>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</si>
  <si>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</si>
  <si>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</si>
  <si>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</si>
  <si>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</si>
  <si>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</si>
  <si>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</si>
  <si>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</si>
  <si>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</si>
  <si>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</si>
  <si>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</si>
  <si>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</si>
  <si>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</si>
  <si>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</si>
  <si>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</si>
  <si>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</si>
  <si>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</si>
  <si>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</si>
  <si>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</si>
  <si>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</si>
  <si>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</si>
  <si>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</si>
  <si>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</si>
  <si>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</si>
  <si>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</si>
  <si>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</si>
  <si>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</si>
  <si>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</si>
  <si>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</si>
  <si>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</si>
  <si>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</si>
  <si>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</si>
  <si>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</si>
  <si>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</si>
  <si>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</si>
  <si>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</si>
  <si>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</si>
  <si>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</si>
  <si>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</si>
  <si>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</si>
  <si>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</si>
  <si>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</si>
  <si>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</si>
  <si>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</si>
  <si>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</si>
  <si>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</si>
  <si>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</si>
  <si>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</si>
  <si>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</si>
  <si>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</si>
  <si>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</si>
  <si>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</si>
  <si>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</si>
  <si>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</si>
  <si>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</si>
  <si>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</si>
  <si>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</si>
  <si>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</si>
  <si>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</si>
  <si>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</si>
  <si>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</si>
  <si>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</si>
  <si>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</si>
  <si>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</si>
  <si>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</si>
  <si>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</si>
  <si>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</si>
  <si>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</si>
  <si>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</si>
  <si>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</si>
  <si>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</si>
  <si>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</si>
  <si>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</si>
  <si>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</si>
  <si>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</si>
  <si>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</si>
  <si>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</si>
  <si>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</si>
  <si>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</si>
  <si>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</si>
  <si>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</si>
  <si>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</si>
  <si>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</si>
  <si>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</si>
  <si>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</si>
  <si>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</si>
  <si>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</si>
  <si>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</si>
  <si>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</si>
  <si>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</si>
  <si>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</si>
  <si>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</si>
  <si>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</si>
  <si>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</si>
  <si>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</si>
  <si>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</si>
  <si>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</si>
  <si>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</si>
  <si>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</si>
  <si>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</si>
  <si>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</si>
  <si>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</si>
  <si>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</si>
  <si>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</si>
  <si>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</si>
  <si>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</si>
  <si>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</si>
  <si>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</si>
  <si>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</si>
  <si>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</si>
  <si>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</si>
  <si>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</si>
  <si>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</si>
  <si>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</si>
  <si>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</si>
  <si>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</si>
  <si>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</si>
  <si>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</si>
  <si>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</si>
  <si>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</si>
  <si>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</si>
  <si>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</si>
  <si>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</si>
  <si>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</si>
  <si>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</si>
  <si>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</si>
  <si>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</si>
  <si>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</si>
  <si>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</si>
  <si>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</si>
  <si>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</si>
  <si>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</si>
  <si>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</si>
  <si>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</si>
  <si>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</si>
  <si>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</si>
  <si>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</si>
  <si>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</si>
  <si>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</si>
  <si>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</si>
  <si>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</si>
  <si>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</si>
  <si>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</si>
  <si>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</si>
  <si>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</si>
  <si>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</si>
  <si>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</si>
  <si>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</si>
  <si>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</si>
  <si>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</si>
  <si>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</si>
  <si>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</si>
  <si>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</si>
  <si>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</si>
  <si>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</si>
  <si>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</si>
  <si>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</si>
  <si>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</si>
  <si>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</si>
  <si>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</si>
  <si>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</si>
  <si>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</si>
  <si>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</si>
  <si>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</si>
  <si>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</si>
  <si>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</si>
  <si>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</si>
  <si>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</si>
  <si>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</si>
  <si>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</si>
  <si>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</si>
  <si>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</si>
  <si>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</si>
  <si>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</si>
  <si>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</si>
  <si>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</si>
  <si>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</si>
  <si>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</si>
  <si>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</si>
  <si>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</si>
  <si>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</si>
  <si>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</si>
  <si>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</si>
  <si>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</si>
  <si>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</si>
  <si>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</si>
  <si>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</si>
  <si>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</si>
  <si>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</si>
  <si>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</si>
  <si>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</si>
  <si>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</si>
  <si>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</si>
  <si>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</si>
  <si>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</si>
  <si>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</si>
  <si>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</si>
  <si>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</si>
  <si>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</si>
  <si>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</si>
  <si>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</si>
  <si>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</si>
  <si>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</si>
  <si>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</si>
  <si>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</si>
  <si>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</si>
  <si>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</si>
  <si>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</si>
  <si>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</si>
  <si>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</si>
  <si>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</si>
  <si>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</si>
  <si>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</si>
  <si>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</si>
  <si>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</si>
  <si>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</si>
  <si>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</si>
  <si>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</si>
  <si>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</si>
  <si>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</si>
  <si>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</si>
  <si>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</si>
  <si>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</si>
  <si>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</si>
  <si>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</si>
  <si>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</si>
  <si>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</si>
  <si>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</si>
  <si>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</si>
  <si>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</si>
  <si>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</si>
  <si>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</si>
  <si>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</si>
  <si>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</si>
  <si>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</si>
  <si>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</si>
  <si>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</si>
  <si>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</si>
  <si>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</si>
  <si>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</si>
  <si>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</si>
  <si>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</si>
  <si>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</si>
  <si>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</si>
  <si>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</si>
  <si>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</si>
  <si>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</si>
  <si>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</si>
  <si>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</si>
  <si>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</si>
  <si>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</si>
  <si>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</si>
  <si>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</si>
  <si>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</si>
  <si>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</si>
  <si>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</si>
  <si>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</si>
  <si>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</si>
  <si>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</si>
  <si>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</si>
  <si>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</si>
  <si>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</si>
  <si>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</si>
  <si>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</si>
  <si>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</si>
  <si>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</si>
  <si>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</si>
  <si>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</si>
  <si>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</si>
  <si>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</si>
  <si>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</si>
  <si>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</si>
  <si>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</si>
  <si>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</si>
  <si>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</si>
  <si>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</si>
  <si>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</si>
  <si>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</si>
  <si>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</si>
  <si>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</si>
  <si>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</si>
  <si>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</si>
  <si>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</si>
  <si>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</si>
  <si>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</si>
  <si>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</si>
  <si>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</si>
  <si>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</si>
  <si>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</si>
  <si>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</si>
  <si>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</si>
  <si>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</si>
  <si>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</si>
  <si>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</si>
  <si>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</si>
  <si>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</si>
  <si>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</si>
  <si>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</si>
  <si>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</si>
  <si>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</si>
  <si>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</si>
  <si>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</si>
  <si>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</si>
  <si>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</si>
  <si>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</si>
  <si>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</si>
  <si>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</si>
  <si>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</si>
  <si>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</si>
  <si>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</si>
  <si>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</si>
  <si>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</si>
  <si>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</si>
  <si>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</si>
  <si>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</si>
  <si>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</si>
  <si>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</si>
  <si>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</si>
  <si>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</si>
  <si>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</si>
  <si>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</si>
  <si>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</si>
  <si>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</si>
  <si>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</si>
  <si>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</si>
  <si>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</si>
  <si>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</si>
  <si>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</si>
  <si>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</si>
  <si>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</si>
  <si>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</si>
  <si>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</si>
  <si>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</si>
  <si>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</si>
  <si>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</si>
  <si>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</si>
  <si>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</si>
  <si>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</si>
  <si>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</si>
  <si>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</si>
  <si>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</si>
  <si>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</si>
  <si>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</si>
  <si>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</si>
  <si>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</si>
  <si>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</si>
  <si>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</si>
  <si>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</si>
  <si>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</si>
  <si>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</si>
  <si>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</si>
  <si>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</si>
  <si>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</si>
  <si>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</si>
  <si>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</si>
  <si>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</si>
  <si>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</si>
  <si>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</si>
  <si>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</si>
  <si>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</si>
  <si>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</si>
  <si>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</si>
  <si>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</si>
  <si>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</si>
  <si>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</si>
  <si>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</si>
  <si>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</si>
  <si>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</si>
  <si>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</si>
  <si>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</si>
  <si>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</si>
  <si>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</si>
  <si>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</si>
  <si>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</si>
  <si>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</si>
  <si>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</si>
  <si>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</si>
  <si>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</si>
  <si>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</si>
  <si>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</si>
  <si>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</si>
  <si>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</si>
  <si>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</si>
  <si>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</si>
  <si>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</si>
  <si>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</si>
  <si>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</si>
  <si>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</si>
  <si>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</si>
  <si>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</si>
  <si>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</si>
  <si>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</si>
  <si>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</si>
  <si>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</si>
  <si>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</si>
  <si>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</si>
  <si>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</si>
  <si>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</si>
  <si>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</si>
  <si>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</si>
  <si>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</si>
  <si>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</si>
  <si>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</si>
  <si>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</si>
  <si>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</si>
  <si>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</si>
  <si>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</si>
  <si>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</si>
  <si>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</si>
  <si>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</si>
  <si>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</si>
  <si>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</si>
  <si>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</si>
  <si>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</si>
  <si>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</si>
  <si>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</si>
  <si>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</si>
  <si>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</si>
  <si>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</si>
  <si>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</si>
  <si>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</si>
  <si>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</si>
  <si>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</si>
  <si>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</si>
  <si>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</si>
  <si>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</si>
  <si>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</si>
  <si>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</si>
  <si>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</si>
  <si>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</si>
  <si>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</si>
  <si>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</si>
  <si>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</si>
  <si>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</si>
  <si>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</si>
  <si>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</si>
  <si>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</si>
  <si>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</si>
  <si>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</si>
  <si>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</si>
  <si>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</si>
  <si>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</si>
  <si>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</si>
  <si>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</si>
  <si>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</si>
  <si>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</si>
  <si>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</si>
  <si>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</si>
  <si>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</si>
  <si>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</si>
  <si>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</si>
  <si>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</si>
  <si>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</si>
  <si>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</si>
  <si>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</si>
  <si>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</si>
  <si>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</si>
  <si>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</si>
  <si>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</si>
  <si>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</si>
  <si>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</si>
  <si>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</si>
  <si>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</si>
  <si>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</si>
  <si>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</si>
  <si>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</si>
  <si>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</si>
  <si>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</si>
  <si>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</si>
  <si>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</si>
  <si>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</si>
  <si>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</si>
  <si>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</si>
  <si>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</si>
  <si>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</si>
  <si>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</si>
  <si>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</si>
  <si>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</si>
  <si>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</si>
  <si>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</si>
  <si>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</si>
  <si>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</si>
  <si>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</si>
  <si>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</si>
  <si>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</si>
  <si>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</si>
  <si>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</si>
  <si>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</si>
  <si>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</si>
  <si>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</si>
  <si>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</si>
  <si>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</si>
  <si>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</si>
  <si>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</si>
  <si>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</si>
  <si>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</si>
  <si>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</si>
  <si>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</si>
  <si>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</si>
  <si>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</si>
  <si>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</si>
  <si>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</si>
  <si>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</si>
  <si>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</si>
  <si>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</si>
  <si>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</si>
  <si>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</si>
  <si>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</si>
  <si>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</si>
  <si>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</si>
  <si>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</si>
  <si>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</si>
  <si>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</si>
  <si>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</si>
  <si>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</si>
  <si>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</si>
  <si>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</si>
  <si>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</si>
  <si>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</si>
  <si>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</si>
  <si>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</si>
  <si>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</si>
  <si>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</si>
  <si>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</si>
  <si>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</si>
  <si>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</si>
  <si>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</si>
  <si>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</si>
  <si>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</si>
  <si>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</si>
  <si>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</si>
  <si>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</si>
  <si>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</si>
  <si>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</si>
  <si>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</si>
  <si>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</si>
  <si>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</si>
  <si>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</si>
  <si>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</si>
  <si>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</si>
  <si>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</si>
  <si>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</si>
  <si>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</si>
  <si>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</si>
  <si>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</si>
  <si>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</si>
  <si>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</si>
  <si>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</si>
  <si>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</si>
  <si>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</si>
  <si>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</si>
  <si>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</si>
  <si>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</si>
  <si>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</si>
  <si>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</si>
  <si>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</si>
  <si>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</si>
  <si>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</si>
  <si>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</si>
  <si>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</si>
  <si>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</si>
  <si>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</si>
  <si>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</si>
  <si>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</si>
  <si>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</si>
  <si>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</si>
  <si>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</si>
  <si>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</si>
  <si>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</si>
  <si>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</si>
  <si>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</si>
  <si>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</si>
  <si>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</si>
  <si>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</si>
  <si>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</si>
  <si>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</si>
  <si>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</si>
  <si>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</si>
  <si>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</si>
  <si>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</si>
  <si>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</si>
  <si>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</si>
  <si>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</si>
  <si>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</si>
  <si>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</si>
  <si>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</si>
  <si>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</si>
  <si>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</si>
  <si>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</si>
  <si>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</si>
  <si>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</si>
  <si>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</si>
  <si>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</si>
  <si>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</si>
  <si>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</si>
  <si>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</si>
  <si>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</si>
  <si>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</si>
  <si>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</si>
  <si>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</si>
  <si>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</si>
  <si>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</si>
  <si>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</si>
  <si>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</si>
  <si>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</si>
  <si>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</si>
  <si>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</si>
  <si>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</si>
  <si>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</si>
  <si>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</si>
  <si>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</si>
  <si>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</si>
  <si>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</si>
  <si>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</si>
  <si>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</si>
  <si>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</si>
  <si>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</si>
  <si>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</si>
  <si>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</si>
  <si>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</si>
  <si>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</si>
  <si>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</si>
  <si>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</si>
  <si>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</si>
  <si>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</si>
  <si>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</si>
  <si>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</si>
  <si>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</si>
  <si>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</si>
  <si>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</si>
  <si>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</si>
  <si>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</si>
  <si>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</si>
  <si>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</si>
  <si>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</si>
  <si>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</si>
  <si>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</si>
  <si>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</si>
  <si>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</si>
  <si>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</si>
  <si>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</si>
  <si>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</si>
  <si>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</si>
  <si>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</si>
  <si>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</si>
  <si>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</si>
  <si>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</si>
  <si>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</si>
  <si>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</si>
  <si>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</si>
  <si>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</si>
  <si>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</si>
  <si>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</si>
  <si>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</si>
  <si>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</si>
  <si>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</si>
  <si>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</si>
  <si>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</si>
  <si>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</si>
  <si>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</si>
  <si>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</si>
  <si>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</si>
  <si>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</si>
  <si>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</si>
  <si>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</si>
  <si>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</si>
  <si>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</si>
  <si>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</si>
  <si>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</si>
  <si>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</si>
  <si>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</si>
  <si>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</si>
  <si>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</si>
  <si>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</si>
  <si>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</si>
  <si>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</si>
  <si>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</si>
  <si>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</si>
  <si>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</si>
  <si>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</si>
  <si>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</si>
  <si>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</si>
  <si>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</si>
  <si>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</si>
  <si>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</si>
  <si>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</si>
  <si>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</si>
  <si>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</si>
  <si>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</si>
  <si>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</si>
  <si>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</si>
  <si>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</si>
  <si>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</si>
  <si>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</si>
  <si>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</si>
  <si>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</si>
  <si>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</si>
  <si>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</si>
  <si>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</si>
  <si>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</si>
  <si>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</si>
  <si>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</si>
  <si>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</si>
  <si>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</si>
  <si>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</si>
  <si>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</si>
  <si>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</si>
  <si>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</si>
  <si>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</si>
  <si>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</si>
  <si>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</si>
  <si>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</si>
  <si>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</si>
  <si>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</si>
  <si>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</si>
  <si>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</si>
  <si>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</si>
  <si>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</si>
  <si>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</si>
  <si>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</si>
  <si>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</si>
  <si>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</si>
  <si>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</si>
  <si>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</si>
  <si>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</si>
  <si>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</si>
  <si>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</si>
  <si>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</si>
  <si>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</si>
  <si>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</si>
  <si>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</si>
  <si>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</si>
  <si>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</si>
  <si>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</si>
  <si>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</si>
  <si>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</si>
  <si>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</si>
  <si>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</si>
  <si>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</si>
  <si>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</si>
  <si>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</si>
  <si>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</si>
  <si>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</si>
  <si>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</si>
  <si>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</si>
  <si>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</si>
  <si>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</si>
  <si>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</si>
  <si>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</si>
  <si>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</si>
  <si>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</si>
  <si>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</si>
  <si>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</si>
  <si>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</si>
  <si>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</si>
  <si>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</si>
  <si>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</si>
  <si>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</si>
  <si>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</si>
  <si>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</si>
  <si>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</si>
  <si>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</si>
  <si>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</si>
  <si>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</si>
  <si>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</si>
  <si>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</si>
  <si>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</si>
  <si>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</si>
  <si>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</si>
  <si>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</si>
  <si>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</si>
  <si>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</si>
  <si>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</si>
  <si>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</si>
  <si>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</si>
  <si>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</si>
  <si>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</si>
  <si>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</si>
  <si>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</si>
  <si>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</si>
  <si>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</si>
  <si>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</si>
  <si>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</si>
  <si>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</si>
  <si>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</si>
  <si>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</si>
  <si>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</si>
  <si>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</si>
  <si>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</si>
  <si>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</si>
  <si>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</si>
  <si>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</si>
  <si>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</si>
  <si>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</si>
  <si>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</si>
  <si>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</si>
  <si>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</si>
  <si>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</si>
  <si>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</si>
  <si>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</si>
  <si>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</si>
  <si>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</si>
  <si>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</si>
  <si>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</si>
  <si>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</si>
  <si>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</si>
  <si>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</si>
  <si>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</si>
  <si>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</si>
  <si>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</si>
  <si>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</si>
  <si>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</si>
  <si>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</si>
  <si>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</si>
  <si>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</si>
  <si>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</si>
  <si>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</si>
  <si>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</si>
  <si>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</si>
  <si>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</si>
  <si>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</si>
  <si>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</si>
  <si>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</si>
  <si>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</si>
  <si>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</si>
  <si>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</si>
  <si>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</si>
  <si>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</si>
  <si>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</si>
  <si>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</si>
  <si>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</si>
  <si>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</si>
  <si>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</si>
  <si>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</si>
  <si>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</si>
  <si>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</si>
  <si>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</si>
  <si>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</si>
  <si>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</si>
  <si>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</si>
  <si>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</si>
  <si>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</si>
  <si>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</si>
  <si>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</si>
  <si>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</si>
  <si>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</si>
  <si>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</si>
  <si>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</si>
  <si>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</si>
  <si>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</si>
  <si>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</si>
  <si>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</si>
  <si>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</si>
  <si>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</si>
  <si>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</si>
  <si>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</si>
  <si>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</si>
  <si>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</si>
  <si>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</si>
  <si>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</si>
  <si>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</si>
  <si>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</si>
  <si>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</si>
  <si>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</si>
  <si>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</si>
  <si>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</si>
  <si>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</si>
  <si>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</si>
  <si>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</si>
  <si>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</si>
  <si>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</si>
  <si>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</si>
  <si>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</si>
  <si>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</si>
  <si>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</si>
  <si>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</si>
  <si>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</si>
  <si>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</si>
  <si>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</si>
  <si>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</si>
  <si>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</si>
  <si>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</si>
  <si>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</si>
  <si>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</si>
  <si>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</si>
  <si>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</si>
  <si>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</si>
  <si>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</si>
  <si>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</si>
  <si>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</si>
  <si>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</si>
  <si>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</si>
  <si>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</si>
  <si>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</si>
  <si>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</si>
  <si>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</si>
  <si>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</si>
  <si>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</si>
  <si>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</si>
  <si>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</si>
  <si>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</si>
  <si>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</si>
  <si>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</si>
  <si>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</si>
  <si>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</si>
  <si>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</si>
  <si>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</si>
  <si>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</si>
  <si>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</si>
  <si>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</si>
  <si>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</si>
  <si>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</si>
  <si>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</si>
  <si>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</si>
  <si>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</si>
  <si>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</si>
  <si>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</si>
  <si>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</si>
  <si>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</si>
  <si>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</si>
  <si>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</si>
  <si>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</si>
  <si>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</si>
  <si>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</si>
  <si>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</si>
  <si>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</si>
  <si>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</si>
  <si>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</si>
  <si>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</si>
  <si>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</si>
  <si>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</si>
  <si>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</si>
  <si>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</si>
  <si>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</si>
  <si>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</si>
  <si>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</si>
  <si>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</si>
  <si>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</si>
  <si>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</si>
  <si>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</si>
  <si>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</si>
  <si>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</si>
  <si>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</si>
  <si>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</si>
  <si>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</si>
  <si>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</si>
  <si>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</si>
  <si>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</si>
  <si>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</si>
  <si>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</si>
  <si>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</si>
  <si>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</si>
  <si>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</si>
  <si>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</si>
  <si>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</si>
  <si>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</si>
  <si>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</si>
  <si>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</si>
  <si>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</si>
  <si>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</si>
  <si>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</si>
  <si>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</si>
  <si>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</si>
  <si>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</si>
  <si>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</si>
  <si>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</si>
  <si>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</si>
  <si>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</si>
  <si>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</si>
  <si>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</si>
  <si>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</si>
  <si>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</si>
  <si>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</si>
  <si>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</si>
  <si>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</si>
  <si>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</si>
  <si>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</si>
  <si>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</si>
  <si>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</si>
  <si>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</si>
  <si>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</si>
  <si>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</si>
  <si>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</si>
  <si>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</si>
  <si>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</si>
  <si>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</si>
  <si>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</si>
  <si>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</si>
  <si>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</si>
  <si>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</si>
  <si>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</si>
  <si>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</si>
  <si>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</si>
  <si>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</si>
  <si>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</si>
  <si>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</si>
  <si>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</si>
  <si>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</si>
  <si>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</si>
  <si>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</si>
  <si>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</si>
  <si>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</si>
  <si>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</si>
  <si>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</si>
  <si>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</si>
  <si>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</si>
  <si>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</si>
  <si>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</si>
  <si>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</si>
  <si>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</si>
  <si>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</si>
  <si>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</si>
  <si>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</si>
  <si>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</si>
  <si>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</si>
  <si>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</si>
  <si>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</si>
  <si>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</si>
  <si>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</si>
  <si>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</si>
  <si>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</si>
  <si>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</si>
  <si>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</si>
  <si>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</si>
  <si>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</si>
  <si>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</si>
  <si>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</si>
  <si>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</si>
  <si>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</si>
  <si>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</si>
  <si>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</si>
  <si>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</si>
  <si>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</si>
  <si>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</si>
  <si>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</si>
  <si>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</si>
  <si>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</si>
  <si>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</si>
  <si>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</si>
  <si>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</si>
  <si>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</si>
  <si>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</si>
  <si>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</si>
  <si>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</si>
  <si>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</si>
  <si>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</si>
  <si>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</si>
  <si>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</si>
  <si>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</si>
  <si>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</si>
  <si>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</si>
  <si>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</si>
  <si>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</si>
  <si>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</si>
  <si>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</si>
  <si>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</si>
  <si>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</si>
  <si>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</si>
  <si>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</si>
  <si>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</si>
  <si>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</si>
  <si>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</si>
  <si>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</si>
  <si>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</si>
  <si>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</si>
  <si>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</si>
  <si>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</si>
  <si>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</si>
  <si>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</si>
  <si>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</si>
  <si>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</si>
  <si>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</si>
  <si>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</si>
  <si>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</si>
  <si>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</si>
  <si>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</si>
  <si>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</si>
  <si>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</si>
  <si>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</si>
  <si>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</si>
  <si>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</si>
  <si>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</si>
  <si>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</si>
  <si>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</si>
  <si>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</si>
  <si>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</si>
  <si>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</si>
  <si>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</si>
  <si>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</si>
  <si>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</si>
  <si>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</si>
  <si>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</si>
  <si>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</si>
  <si>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</si>
  <si>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</si>
  <si>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</si>
  <si>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</si>
  <si>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</si>
  <si>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</si>
  <si>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</si>
  <si>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</si>
  <si>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</si>
  <si>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</si>
  <si>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</si>
  <si>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</si>
  <si>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</si>
  <si>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</si>
  <si>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</si>
  <si>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</si>
  <si>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</si>
  <si>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</si>
  <si>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</si>
  <si>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</si>
  <si>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</si>
  <si>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</si>
  <si>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</si>
  <si>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</si>
  <si>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</si>
  <si>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</si>
  <si>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</si>
  <si>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</si>
  <si>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</si>
  <si>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</si>
  <si>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</si>
  <si>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</si>
  <si>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</si>
  <si>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</si>
  <si>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</si>
  <si>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</si>
  <si>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</si>
  <si>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</si>
  <si>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</si>
  <si>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</si>
  <si>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</si>
  <si>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</si>
  <si>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</si>
  <si>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</si>
  <si>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</si>
  <si>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</si>
  <si>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</si>
  <si>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</si>
  <si>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</si>
  <si>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</si>
  <si>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</si>
  <si>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</si>
  <si>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</si>
  <si>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</si>
  <si>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</si>
  <si>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</si>
  <si>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</si>
  <si>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</si>
  <si>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</si>
  <si>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</si>
  <si>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</si>
  <si>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</si>
  <si>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</si>
  <si>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</si>
  <si>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</si>
  <si>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</si>
  <si>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</si>
  <si>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</si>
  <si>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</si>
  <si>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</si>
  <si>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</si>
  <si>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</si>
  <si>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</si>
  <si>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</si>
  <si>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</si>
  <si>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</si>
  <si>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</si>
  <si>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</si>
  <si>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</si>
  <si>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</si>
  <si>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</si>
  <si>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</si>
  <si>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</si>
  <si>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</si>
  <si>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</si>
  <si>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</si>
  <si>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</si>
  <si>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</si>
  <si>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</si>
  <si>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</si>
  <si>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</si>
  <si>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</si>
  <si>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</si>
  <si>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</si>
  <si>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</si>
  <si>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</si>
  <si>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</si>
  <si>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</si>
  <si>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</si>
  <si>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</si>
  <si>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</si>
  <si>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</si>
  <si>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</si>
  <si>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</si>
  <si>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</si>
  <si>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</si>
  <si>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</si>
  <si>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</si>
  <si>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</si>
  <si>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</si>
  <si>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</si>
  <si>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</si>
  <si>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</si>
  <si>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</si>
  <si>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</si>
  <si>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</si>
  <si>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</si>
  <si>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</si>
  <si>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</si>
  <si>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</si>
  <si>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</si>
  <si>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</si>
  <si>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</si>
  <si>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</si>
  <si>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</si>
  <si>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</si>
  <si>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</si>
  <si>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</si>
  <si>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</si>
  <si>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</si>
  <si>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</si>
  <si>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</si>
  <si>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</si>
  <si>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</si>
  <si>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</si>
  <si>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</si>
  <si>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</si>
  <si>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</si>
  <si>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</si>
  <si>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</si>
  <si>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</si>
  <si>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</si>
  <si>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</si>
  <si>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</si>
  <si>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</si>
  <si>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</si>
  <si>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</si>
  <si>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</si>
  <si>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</si>
  <si>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</si>
  <si>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</si>
  <si>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</si>
  <si>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</si>
  <si>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</si>
  <si>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</si>
  <si>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</si>
  <si>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</si>
  <si>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</si>
  <si>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</si>
  <si>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</si>
  <si>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</si>
  <si>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</si>
  <si>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</si>
  <si>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</si>
  <si>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</si>
  <si>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</si>
  <si>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</si>
  <si>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</si>
  <si>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</si>
  <si>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</si>
  <si>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</si>
  <si>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</si>
  <si>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</si>
  <si>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</si>
  <si>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</si>
  <si>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</si>
  <si>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</si>
  <si>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</si>
  <si>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</si>
  <si>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</si>
  <si>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</si>
  <si>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</si>
  <si>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</si>
  <si>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</si>
  <si>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</si>
  <si>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</si>
  <si>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</si>
  <si>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</si>
  <si>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</si>
  <si>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</si>
  <si>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</si>
  <si>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</si>
  <si>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</si>
  <si>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</si>
  <si>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</si>
  <si>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</si>
  <si>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</si>
  <si>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</si>
  <si>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</si>
  <si>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</si>
  <si>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</si>
  <si>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</si>
  <si>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</si>
  <si>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</si>
  <si>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</si>
  <si>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</si>
  <si>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</si>
  <si>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</si>
  <si>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</si>
  <si>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</si>
  <si>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</si>
  <si>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</si>
  <si>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</si>
  <si>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</si>
  <si>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</si>
  <si>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</si>
  <si>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</si>
  <si>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</si>
  <si>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</si>
  <si>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</si>
  <si>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</si>
  <si>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</si>
  <si>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</si>
  <si>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</si>
  <si>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</si>
  <si>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</si>
  <si>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</si>
  <si>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</si>
  <si>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</si>
  <si>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</si>
  <si>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</si>
  <si>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</si>
  <si>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</si>
  <si>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</si>
  <si>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</si>
  <si>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</si>
  <si>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</si>
  <si>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</si>
  <si>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</si>
  <si>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</si>
  <si>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</si>
  <si>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</si>
  <si>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</si>
  <si>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</si>
  <si>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</si>
  <si>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</si>
  <si>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</si>
  <si>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</si>
  <si>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</si>
  <si>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</si>
  <si>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</si>
  <si>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</si>
  <si>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</si>
  <si>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</si>
  <si>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</si>
  <si>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</si>
  <si>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</si>
  <si>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</si>
  <si>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</si>
  <si>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</si>
  <si>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</si>
  <si>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</si>
  <si>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</si>
  <si>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</si>
  <si>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</si>
  <si>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</si>
  <si>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</si>
  <si>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</si>
  <si>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</si>
  <si>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</si>
  <si>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</si>
  <si>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</si>
  <si>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</si>
  <si>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</si>
  <si>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</si>
  <si>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</si>
  <si>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</si>
  <si>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</si>
  <si>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</si>
  <si>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</si>
  <si>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</si>
  <si>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</si>
  <si>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</si>
  <si>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</si>
  <si>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</si>
  <si>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</si>
  <si>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</si>
  <si>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</si>
  <si>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</si>
  <si>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</si>
  <si>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</si>
  <si>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</si>
  <si>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</si>
  <si>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</si>
  <si>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</si>
  <si>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</si>
  <si>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</si>
  <si>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</si>
  <si>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</si>
  <si>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</si>
  <si>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</si>
  <si>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</si>
  <si>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</si>
  <si>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</si>
  <si>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</si>
  <si>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</si>
  <si>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</si>
  <si>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</si>
  <si>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</si>
  <si>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</si>
  <si>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</si>
  <si>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</si>
  <si>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</si>
  <si>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</si>
  <si>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</si>
  <si>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</si>
  <si>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</si>
  <si>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</si>
  <si>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</si>
  <si>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</si>
  <si>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</si>
  <si>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</si>
  <si>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</si>
  <si>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</si>
  <si>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</si>
  <si>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</si>
  <si>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</si>
  <si>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</si>
  <si>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</si>
  <si>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</si>
  <si>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</si>
  <si>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</si>
  <si>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</si>
  <si>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</si>
  <si>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</si>
  <si>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</si>
  <si>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</si>
  <si>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</si>
  <si>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</si>
  <si>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</si>
  <si>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</si>
  <si>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</si>
  <si>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</si>
  <si>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</si>
  <si>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</si>
  <si>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</si>
  <si>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</si>
  <si>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</si>
  <si>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</si>
  <si>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</si>
  <si>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</si>
  <si>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</si>
  <si>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</si>
  <si>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</si>
  <si>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</si>
  <si>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</si>
  <si>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</si>
  <si>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</si>
  <si>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</si>
  <si>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</si>
  <si>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</si>
  <si>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</si>
  <si>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</si>
  <si>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</si>
  <si>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</si>
  <si>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</si>
  <si>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</si>
  <si>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</si>
  <si>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</si>
  <si>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</si>
  <si>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</si>
  <si>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</si>
  <si>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</si>
  <si>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</si>
  <si>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</si>
  <si>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</si>
  <si>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</si>
  <si>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</si>
  <si>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</si>
  <si>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</si>
  <si>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</si>
  <si>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</si>
  <si>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</si>
  <si>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</si>
  <si>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</si>
  <si>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</si>
  <si>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</si>
  <si>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</si>
  <si>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</si>
  <si>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</si>
  <si>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</si>
  <si>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</si>
  <si>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</si>
  <si>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</si>
  <si>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</si>
  <si>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</si>
  <si>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</si>
  <si>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</si>
  <si>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</si>
  <si>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</si>
  <si>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</si>
  <si>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</si>
  <si>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</si>
  <si>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</si>
  <si>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</si>
  <si>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</si>
  <si>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</si>
  <si>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</si>
  <si>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</si>
  <si>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</si>
  <si>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</si>
  <si>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</si>
  <si>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</si>
  <si>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</si>
  <si>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</si>
  <si>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</si>
  <si>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</si>
  <si>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</si>
  <si>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</si>
  <si>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</si>
  <si>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</si>
  <si>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</si>
  <si>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</si>
  <si>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</si>
  <si>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</si>
  <si>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</si>
  <si>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</si>
  <si>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</si>
  <si>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</si>
  <si>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</si>
  <si>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</si>
  <si>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</si>
  <si>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</si>
  <si>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</si>
  <si>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</si>
  <si>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</si>
  <si>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</si>
  <si>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</si>
  <si>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</si>
  <si>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</si>
  <si>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</si>
  <si>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</si>
  <si>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</si>
  <si>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</si>
  <si>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</si>
  <si>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</si>
  <si>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</si>
  <si>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</si>
  <si>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</si>
  <si>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</si>
  <si>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</si>
  <si>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</si>
  <si>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</si>
  <si>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</si>
  <si>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</si>
  <si>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</si>
  <si>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</si>
  <si>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</si>
  <si>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</si>
  <si>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</si>
  <si>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</si>
  <si>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</si>
  <si>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</si>
  <si>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</si>
  <si>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</si>
  <si>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</si>
  <si>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</si>
  <si>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</si>
  <si>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</si>
  <si>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</si>
  <si>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</si>
  <si>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</si>
  <si>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</si>
  <si>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</si>
  <si>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</si>
  <si>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</si>
  <si>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</si>
  <si>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</si>
  <si>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</si>
  <si>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</si>
  <si>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</si>
  <si>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</si>
  <si>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</si>
  <si>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</si>
  <si>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</si>
  <si>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</si>
  <si>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</si>
  <si>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</si>
  <si>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</si>
  <si>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</si>
  <si>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</si>
  <si>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</si>
  <si>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</si>
  <si>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</si>
  <si>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</si>
  <si>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</si>
  <si>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</si>
  <si>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</si>
  <si>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</si>
  <si>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</si>
  <si>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</si>
  <si>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</si>
  <si>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</si>
  <si>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</si>
  <si>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</si>
  <si>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</si>
  <si>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</si>
  <si>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</si>
  <si>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</si>
  <si>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</si>
  <si>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</si>
  <si>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</si>
  <si>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</si>
  <si>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</si>
  <si>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</si>
  <si>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</si>
  <si>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</si>
  <si>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</si>
  <si>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</si>
  <si>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</si>
  <si>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</si>
  <si>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</si>
  <si>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</si>
  <si>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</si>
  <si>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</si>
  <si>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</si>
  <si>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</si>
  <si>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</si>
  <si>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</si>
  <si>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</si>
  <si>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</si>
  <si>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</si>
  <si>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</si>
  <si>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</si>
  <si>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</si>
  <si>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</si>
  <si>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</si>
  <si>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</si>
  <si>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</si>
  <si>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</si>
  <si>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</si>
  <si>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</si>
  <si>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</si>
  <si>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</si>
  <si>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</si>
  <si>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</si>
  <si>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</si>
  <si>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</si>
  <si>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</si>
  <si>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</si>
  <si>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</si>
  <si>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</si>
  <si>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</si>
  <si>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</si>
  <si>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</si>
  <si>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</si>
  <si>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</si>
  <si>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</si>
  <si>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</si>
  <si>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</si>
  <si>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</si>
  <si>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</si>
  <si>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</si>
  <si>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</si>
  <si>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</si>
  <si>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</si>
  <si>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</si>
  <si>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</si>
  <si>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</si>
  <si>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</si>
  <si>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</si>
  <si>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</si>
  <si>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</si>
  <si>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</si>
  <si>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</si>
  <si>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</si>
  <si>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</si>
  <si>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</si>
  <si>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</si>
  <si>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</si>
  <si>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</si>
  <si>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</si>
  <si>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</si>
  <si>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</si>
  <si>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</si>
  <si>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</si>
  <si>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</si>
  <si>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</si>
  <si>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</si>
  <si>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</si>
  <si>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</si>
  <si>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</si>
  <si>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</si>
  <si>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</si>
  <si>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</si>
  <si>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</si>
  <si>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</si>
  <si>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</si>
  <si>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</si>
  <si>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</si>
  <si>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</si>
  <si>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</si>
  <si>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</si>
  <si>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</si>
  <si>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</si>
  <si>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</si>
  <si>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</si>
  <si>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</si>
  <si>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</si>
  <si>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</si>
  <si>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</si>
  <si>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</si>
  <si>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</si>
  <si>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</si>
  <si>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</si>
  <si>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</si>
  <si>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</si>
  <si>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</si>
  <si>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</si>
  <si>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</si>
  <si>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</si>
  <si>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</si>
  <si>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</si>
  <si>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</si>
  <si>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</si>
  <si>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</si>
  <si>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</si>
  <si>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</si>
  <si>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</si>
  <si>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</si>
  <si>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</si>
  <si>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</si>
  <si>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</si>
  <si>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</si>
  <si>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</si>
  <si>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</si>
  <si>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</si>
  <si>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</si>
  <si>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</si>
  <si>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</si>
  <si>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</si>
  <si>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</si>
  <si>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</si>
  <si>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</si>
  <si>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</si>
  <si>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</si>
  <si>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</si>
  <si>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</si>
  <si>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</si>
  <si>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</si>
  <si>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</si>
  <si>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</si>
  <si>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</si>
  <si>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</si>
  <si>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</si>
  <si>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</si>
  <si>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</si>
  <si>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</si>
  <si>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</si>
  <si>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</si>
  <si>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</si>
  <si>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</si>
  <si>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</si>
  <si>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</si>
  <si>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</si>
  <si>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</si>
  <si>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</si>
  <si>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</si>
  <si>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</si>
  <si>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</si>
  <si>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</si>
  <si>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</si>
  <si>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</si>
  <si>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</si>
  <si>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</si>
  <si>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</si>
  <si>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</si>
  <si>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</si>
  <si>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</si>
  <si>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</si>
  <si>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</si>
  <si>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</si>
  <si>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</si>
  <si>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</si>
  <si>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</si>
  <si>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</si>
  <si>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</si>
  <si>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</si>
  <si>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</si>
  <si>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</si>
  <si>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</si>
  <si>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</si>
  <si>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</si>
  <si>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</si>
  <si>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</si>
  <si>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</si>
  <si>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</si>
  <si>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</si>
  <si>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</si>
  <si>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</si>
  <si>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</si>
  <si>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</si>
  <si>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</si>
  <si>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</si>
  <si>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</si>
  <si>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</si>
  <si>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</si>
  <si>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</si>
  <si>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</si>
  <si>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</si>
  <si>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</si>
  <si>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</si>
  <si>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</si>
  <si>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</si>
  <si>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</si>
  <si>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</si>
  <si>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</si>
  <si>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</si>
  <si>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</si>
  <si>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</si>
  <si>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</si>
  <si>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</si>
  <si>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</si>
  <si>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</si>
  <si>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</si>
  <si>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</si>
  <si>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</si>
  <si>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</si>
  <si>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</si>
  <si>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</si>
  <si>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</si>
  <si>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</si>
  <si>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</si>
  <si>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</si>
  <si>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</si>
  <si>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</si>
  <si>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</si>
  <si>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</si>
  <si>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</si>
  <si>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</si>
  <si>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</si>
  <si>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</si>
  <si>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</si>
  <si>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</si>
  <si>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</si>
  <si>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</si>
  <si>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</si>
  <si>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</si>
  <si>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</si>
  <si>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</si>
  <si>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</si>
  <si>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</si>
  <si>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</si>
  <si>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</si>
  <si>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</si>
  <si>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</si>
  <si>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</si>
  <si>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</si>
  <si>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</si>
  <si>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</si>
  <si>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</si>
  <si>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</si>
  <si>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</si>
  <si>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</si>
  <si>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</si>
  <si>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</si>
  <si>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</si>
  <si>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</si>
  <si>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</si>
  <si>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</si>
  <si>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</si>
  <si>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</si>
  <si>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</si>
  <si>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</si>
  <si>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</si>
  <si>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</si>
  <si>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</si>
  <si>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</si>
  <si>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</si>
  <si>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</si>
  <si>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</si>
  <si>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</si>
  <si>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</si>
  <si>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</si>
  <si>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</si>
  <si>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</si>
  <si>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</si>
  <si>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</si>
  <si>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</si>
  <si>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</si>
  <si>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</si>
  <si>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</si>
  <si>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</si>
  <si>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</si>
  <si>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</si>
  <si>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</si>
  <si>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</si>
  <si>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</si>
  <si>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</si>
  <si>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</si>
  <si>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</si>
  <si>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</si>
  <si>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</si>
  <si>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</si>
  <si>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</si>
  <si>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</si>
  <si>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</si>
  <si>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</si>
  <si>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</si>
  <si>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</si>
  <si>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</si>
  <si>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</si>
  <si>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</si>
  <si>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</si>
  <si>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</si>
  <si>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</si>
  <si>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</si>
  <si>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</si>
  <si>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</si>
  <si>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</si>
  <si>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</si>
  <si>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</si>
  <si>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</si>
  <si>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</si>
  <si>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</si>
  <si>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</si>
  <si>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</si>
  <si>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</si>
  <si>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</si>
  <si>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</si>
  <si>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</si>
  <si>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</si>
  <si>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</si>
  <si>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</si>
  <si>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</si>
  <si>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</si>
  <si>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</si>
  <si>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</si>
  <si>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</si>
  <si>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</si>
  <si>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</si>
  <si>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</si>
  <si>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</si>
  <si>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</si>
  <si>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</si>
  <si>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</si>
  <si>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</si>
  <si>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</si>
  <si>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</si>
  <si>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</si>
  <si>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</si>
  <si>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</si>
  <si>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</si>
  <si>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</si>
  <si>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</si>
  <si>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</si>
  <si>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</si>
  <si>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</si>
  <si>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</si>
  <si>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</si>
  <si>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</si>
  <si>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</si>
  <si>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</si>
  <si>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</si>
  <si>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</si>
  <si>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</si>
  <si>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</si>
  <si>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</si>
  <si>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</si>
  <si>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</si>
  <si>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</si>
  <si>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</si>
  <si>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</si>
  <si>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</si>
  <si>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</si>
  <si>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</si>
  <si>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</si>
  <si>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</si>
  <si>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</si>
  <si>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</si>
  <si>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</si>
  <si>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</si>
  <si>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</si>
  <si>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</si>
  <si>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</si>
  <si>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</si>
  <si>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</si>
  <si>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</si>
  <si>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</si>
  <si>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</si>
  <si>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</si>
  <si>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</si>
  <si>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</si>
  <si>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</si>
  <si>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</si>
  <si>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</si>
  <si>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</si>
  <si>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</si>
  <si>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</si>
  <si>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</si>
  <si>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</si>
  <si>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</si>
  <si>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</si>
  <si>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</si>
  <si>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</si>
  <si>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</si>
  <si>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</si>
  <si>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</si>
  <si>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</si>
  <si>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</si>
  <si>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</si>
  <si>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</si>
  <si>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</si>
  <si>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</si>
  <si>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</si>
  <si>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</si>
  <si>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</si>
  <si>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</si>
  <si>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</si>
  <si>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</si>
  <si>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</si>
  <si>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</si>
  <si>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</si>
  <si>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</si>
  <si>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</si>
  <si>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</si>
  <si>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</si>
  <si>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</si>
  <si>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</si>
  <si>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</si>
  <si>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</si>
  <si>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</si>
  <si>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</si>
  <si>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</si>
  <si>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</si>
  <si>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</si>
  <si>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</si>
  <si>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</si>
  <si>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</si>
  <si>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</si>
  <si>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</si>
  <si>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</si>
  <si>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</si>
  <si>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</si>
  <si>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</si>
  <si>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</si>
  <si>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</si>
  <si>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</si>
  <si>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</si>
  <si>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</si>
  <si>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</si>
  <si>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</si>
  <si>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</si>
  <si>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</si>
  <si>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</si>
  <si>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</si>
  <si>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</si>
  <si>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</si>
  <si>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</si>
  <si>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</si>
  <si>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</si>
  <si>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</si>
  <si>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</si>
  <si>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</si>
  <si>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</si>
  <si>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</si>
  <si>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</si>
  <si>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</si>
  <si>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</si>
  <si>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</si>
  <si>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</si>
  <si>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</si>
  <si>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</si>
  <si>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</si>
  <si>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</si>
  <si>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</si>
  <si>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</si>
  <si>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</si>
  <si>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</si>
  <si>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</si>
  <si>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</si>
  <si>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</si>
  <si>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</si>
  <si>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</si>
  <si>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</si>
  <si>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</si>
  <si>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</si>
  <si>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</si>
  <si>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</si>
  <si>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</si>
  <si>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</si>
  <si>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</si>
  <si>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</si>
  <si>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</si>
  <si>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</si>
  <si>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</si>
  <si>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</si>
  <si>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</si>
  <si>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</si>
  <si>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</si>
  <si>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</si>
  <si>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</si>
  <si>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</si>
  <si>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</si>
  <si>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</si>
  <si>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</si>
  <si>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</si>
  <si>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</si>
  <si>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</si>
  <si>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</si>
  <si>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</si>
  <si>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</si>
  <si>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</si>
  <si>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</si>
  <si>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</si>
  <si>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</si>
  <si>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</si>
  <si>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</si>
  <si>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</si>
  <si>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</si>
  <si>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</si>
  <si>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</si>
  <si>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</si>
  <si>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</si>
  <si>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</si>
  <si>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</si>
  <si>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</si>
  <si>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</si>
  <si>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</si>
  <si>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</si>
  <si>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</si>
  <si>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</si>
  <si>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</si>
  <si>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</si>
  <si>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</si>
  <si>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</si>
  <si>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</si>
  <si>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</si>
  <si>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</si>
  <si>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</si>
  <si>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</si>
  <si>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</si>
  <si>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</si>
  <si>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</si>
  <si>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</si>
  <si>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</si>
  <si>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</si>
  <si>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</si>
  <si>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</si>
  <si>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</si>
  <si>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</si>
  <si>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</si>
  <si>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</si>
  <si>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</si>
  <si>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</si>
  <si>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</si>
  <si>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</si>
  <si>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</si>
  <si>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</si>
  <si>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</si>
  <si>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</si>
  <si>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</si>
  <si>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</si>
  <si>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</si>
  <si>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</si>
  <si>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</si>
  <si>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</si>
  <si>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</si>
  <si>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</si>
  <si>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</si>
  <si>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</si>
  <si>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</si>
  <si>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</si>
  <si>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</si>
  <si>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</si>
  <si>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</si>
  <si>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</si>
  <si>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</si>
  <si>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</si>
  <si>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</si>
  <si>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</si>
  <si>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</si>
  <si>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</si>
  <si>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</si>
  <si>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</si>
  <si>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</si>
  <si>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</si>
  <si>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</si>
  <si>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</si>
  <si>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</si>
  <si>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</si>
  <si>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</si>
  <si>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</si>
  <si>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</si>
  <si>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</si>
  <si>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</si>
  <si>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</si>
  <si>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</si>
  <si>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</si>
  <si>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</si>
  <si>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</si>
  <si>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</si>
  <si>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</si>
  <si>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</si>
  <si>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</si>
  <si>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</si>
  <si>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</si>
  <si>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</si>
  <si>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</si>
  <si>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</si>
  <si>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</si>
  <si>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</si>
  <si>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</si>
  <si>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</si>
  <si>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</si>
  <si>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</si>
  <si>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</si>
  <si>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</si>
  <si>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</si>
  <si>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</si>
  <si>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</si>
  <si>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</si>
  <si>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</si>
  <si>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</si>
  <si>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</si>
  <si>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</si>
  <si>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</si>
  <si>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</si>
  <si>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</si>
  <si>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</si>
  <si>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</si>
  <si>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</si>
  <si>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</si>
  <si>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</si>
  <si>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</si>
  <si>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</si>
  <si>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</si>
  <si>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</si>
  <si>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</si>
  <si>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</si>
  <si>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</si>
  <si>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</si>
  <si>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</si>
  <si>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</si>
  <si>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</si>
  <si>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</si>
  <si>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</si>
  <si>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</si>
  <si>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</si>
  <si>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</si>
  <si>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</si>
  <si>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</si>
  <si>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</si>
  <si>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</si>
  <si>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</si>
  <si>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</si>
  <si>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</si>
  <si>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</si>
  <si>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</si>
  <si>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</si>
  <si>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</si>
  <si>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</si>
  <si>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</si>
  <si>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</si>
  <si>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</si>
  <si>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</si>
  <si>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</si>
  <si>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</si>
  <si>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</si>
  <si>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</si>
  <si>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</si>
  <si>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</si>
  <si>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</si>
  <si>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</si>
  <si>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</si>
  <si>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</si>
  <si>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</si>
  <si>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</si>
  <si>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</si>
  <si>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</si>
  <si>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</si>
  <si>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</si>
  <si>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</si>
  <si>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</si>
  <si>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</si>
  <si>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</si>
  <si>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</si>
  <si>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</si>
  <si>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</si>
  <si>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</si>
  <si>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</si>
  <si>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</si>
  <si>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</si>
  <si>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</si>
  <si>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</si>
  <si>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</si>
  <si>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</si>
  <si>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</si>
  <si>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</si>
  <si>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</si>
  <si>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</si>
  <si>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</si>
  <si>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</si>
  <si>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</si>
  <si>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</si>
  <si>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</si>
  <si>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</si>
  <si>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</si>
  <si>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</si>
  <si>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</si>
  <si>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</si>
  <si>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</si>
  <si>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</si>
  <si>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</si>
  <si>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</si>
  <si>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</si>
  <si>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</si>
  <si>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</si>
  <si>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</si>
  <si>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</si>
  <si>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</si>
  <si>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</si>
  <si>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</si>
  <si>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</si>
  <si>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</si>
  <si>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</si>
  <si>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</si>
  <si>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</si>
  <si>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</si>
  <si>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</si>
  <si>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</si>
  <si>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</si>
  <si>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</si>
  <si>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</si>
  <si>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</si>
  <si>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</si>
  <si>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</si>
  <si>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</si>
  <si>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</si>
  <si>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</si>
  <si>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</si>
  <si>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</si>
  <si>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</si>
  <si>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</si>
  <si>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</si>
  <si>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</si>
  <si>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</si>
  <si>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</si>
  <si>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</si>
  <si>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</si>
  <si>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</si>
  <si>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</si>
  <si>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</si>
  <si>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</si>
  <si>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</si>
  <si>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</si>
  <si>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</si>
  <si>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</si>
  <si>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</si>
  <si>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</si>
  <si>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</si>
  <si>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</si>
  <si>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</si>
  <si>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</si>
  <si>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</si>
  <si>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</si>
  <si>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</si>
  <si>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</si>
  <si>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</si>
  <si>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</si>
  <si>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</si>
  <si>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</si>
  <si>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</si>
  <si>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</si>
  <si>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</si>
  <si>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</si>
  <si>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</si>
  <si>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</si>
  <si>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</si>
  <si>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</si>
  <si>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</si>
  <si>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</si>
  <si>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</si>
  <si>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</si>
  <si>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</si>
  <si>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</si>
  <si>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</si>
  <si>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</si>
  <si>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</si>
  <si>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</si>
  <si>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</si>
  <si>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</si>
  <si>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</si>
  <si>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</si>
  <si>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</si>
  <si>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</si>
  <si>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</si>
  <si>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</si>
  <si>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</si>
  <si>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</si>
  <si>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</si>
  <si>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</si>
  <si>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</si>
  <si>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</si>
  <si>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</si>
  <si>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</si>
  <si>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</si>
  <si>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</si>
  <si>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</si>
  <si>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</si>
  <si>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</si>
  <si>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</si>
  <si>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</si>
  <si>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</si>
  <si>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</si>
  <si>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</si>
  <si>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</si>
  <si>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</si>
  <si>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</si>
  <si>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</si>
  <si>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</si>
  <si>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</si>
  <si>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</si>
  <si>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</si>
  <si>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</si>
  <si>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</si>
  <si>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</si>
  <si>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</si>
  <si>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</si>
  <si>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</si>
  <si>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</si>
  <si>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</si>
  <si>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</si>
  <si>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</si>
  <si>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</si>
  <si>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</si>
  <si>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</si>
  <si>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</si>
  <si>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</si>
  <si>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</si>
  <si>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</si>
  <si>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</si>
  <si>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</si>
  <si>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</si>
  <si>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</si>
  <si>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</si>
  <si>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</si>
  <si>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</si>
  <si>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</si>
  <si>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</si>
  <si>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</si>
  <si>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</si>
  <si>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</si>
  <si>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</si>
  <si>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</si>
  <si>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</si>
  <si>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</si>
  <si>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</si>
  <si>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</si>
  <si>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</si>
  <si>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</si>
  <si>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</si>
  <si>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</si>
  <si>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</si>
  <si>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</si>
  <si>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</si>
  <si>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</si>
  <si>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</si>
  <si>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</si>
  <si>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</si>
  <si>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</si>
  <si>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</si>
  <si>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</si>
  <si>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</si>
  <si>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</si>
  <si>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</si>
  <si>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</si>
  <si>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</si>
  <si>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</si>
  <si>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</si>
  <si>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</si>
  <si>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</si>
  <si>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</si>
  <si>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</si>
  <si>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</si>
  <si>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</si>
  <si>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</si>
  <si>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</si>
  <si>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</si>
  <si>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</si>
  <si>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</si>
  <si>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</si>
  <si>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</si>
  <si>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</si>
  <si>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</si>
  <si>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</si>
  <si>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</si>
  <si>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</si>
  <si>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</si>
  <si>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</si>
  <si>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</si>
  <si>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</si>
  <si>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</si>
  <si>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</si>
  <si>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</si>
  <si>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</si>
  <si>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</si>
  <si>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</si>
  <si>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</si>
  <si>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</si>
  <si>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</si>
  <si>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</si>
  <si>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</si>
  <si>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</si>
  <si>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</si>
  <si>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</si>
  <si>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</si>
  <si>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</si>
  <si>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</si>
  <si>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</si>
  <si>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</si>
  <si>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</si>
  <si>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</si>
  <si>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</si>
  <si>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</si>
  <si>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</si>
  <si>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</si>
  <si>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</si>
  <si>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</si>
  <si>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</si>
  <si>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</si>
  <si>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</si>
  <si>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</si>
  <si>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</si>
  <si>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</si>
  <si>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</si>
  <si>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</si>
  <si>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</si>
  <si>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</si>
  <si>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</si>
  <si>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</si>
  <si>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</si>
  <si>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</si>
  <si>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</si>
  <si>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</si>
  <si>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</si>
  <si>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</si>
  <si>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</si>
  <si>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</si>
  <si>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</si>
  <si>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</si>
  <si>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</si>
  <si>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</si>
  <si>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</si>
  <si>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</si>
  <si>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</si>
  <si>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</si>
  <si>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</si>
  <si>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</si>
  <si>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</si>
  <si>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</si>
  <si>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</si>
  <si>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</si>
  <si>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</si>
  <si>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</si>
  <si>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</si>
  <si>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</si>
  <si>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</si>
  <si>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</si>
  <si>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</si>
  <si>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</si>
  <si>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</si>
  <si>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</si>
  <si>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</si>
  <si>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</si>
  <si>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</si>
  <si>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</si>
  <si>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</si>
  <si>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</si>
  <si>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</si>
  <si>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</si>
  <si>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</si>
  <si>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</si>
  <si>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</si>
  <si>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</si>
  <si>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</si>
  <si>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</si>
  <si>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</si>
  <si>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</si>
  <si>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</si>
  <si>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</si>
  <si>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</si>
  <si>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</si>
  <si>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</si>
  <si>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</si>
  <si>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</si>
  <si>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</si>
  <si>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</si>
  <si>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</si>
  <si>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</si>
  <si>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</si>
  <si>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</si>
  <si>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</si>
  <si>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</si>
  <si>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</si>
  <si>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</si>
  <si>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</si>
  <si>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</si>
  <si>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</si>
  <si>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</si>
  <si>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</si>
  <si>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</si>
  <si>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</si>
  <si>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</si>
  <si>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</si>
  <si>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</si>
  <si>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</si>
  <si>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</si>
  <si>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</si>
  <si>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</si>
  <si>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</si>
  <si>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</si>
  <si>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</si>
  <si>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</si>
  <si>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</si>
  <si>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</si>
  <si>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</si>
  <si>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</si>
  <si>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</si>
  <si>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</si>
  <si>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</si>
  <si>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</si>
  <si>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</si>
  <si>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</si>
  <si>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</si>
  <si>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</si>
  <si>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</si>
  <si>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</si>
  <si>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</si>
  <si>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</si>
  <si>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</si>
  <si>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</si>
  <si>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</si>
  <si>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</si>
  <si>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</si>
  <si>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</si>
  <si>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</si>
  <si>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</si>
  <si>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</si>
  <si>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</si>
  <si>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</si>
  <si>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</si>
  <si>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</si>
  <si>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</si>
  <si>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</si>
  <si>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</si>
  <si>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</si>
  <si>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</si>
  <si>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</si>
  <si>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</si>
  <si>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</si>
  <si>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</si>
  <si>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</si>
  <si>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</si>
  <si>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</si>
  <si>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</si>
  <si>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</si>
  <si>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</si>
  <si>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</si>
  <si>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</si>
  <si>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</si>
  <si>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</si>
  <si>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</si>
  <si>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</si>
  <si>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</si>
  <si>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</si>
  <si>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</si>
  <si>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</si>
  <si>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</si>
  <si>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</si>
  <si>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</si>
  <si>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</si>
  <si>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</si>
  <si>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</si>
  <si>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</si>
  <si>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</si>
  <si>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</si>
  <si>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</si>
  <si>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</si>
  <si>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</si>
  <si>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</si>
  <si>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</si>
  <si>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</si>
  <si>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</si>
  <si>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</si>
  <si>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</si>
  <si>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</si>
  <si>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</si>
  <si>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</si>
  <si>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</si>
  <si>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</si>
  <si>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</si>
  <si>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</si>
  <si>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</si>
  <si>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</si>
  <si>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</si>
  <si>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</si>
  <si>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</si>
  <si>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</si>
  <si>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</si>
  <si>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</si>
  <si>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</si>
  <si>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</si>
  <si>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</si>
  <si>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</si>
  <si>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</si>
  <si>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</si>
  <si>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</si>
  <si>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</si>
  <si>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</si>
  <si>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</si>
  <si>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</si>
  <si>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</si>
  <si>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</si>
  <si>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</si>
  <si>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</si>
  <si>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</si>
  <si>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</si>
  <si>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</si>
  <si>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</si>
  <si>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</si>
  <si>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</si>
  <si>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</si>
  <si>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</si>
  <si>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</si>
  <si>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</si>
  <si>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</si>
  <si>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</si>
  <si>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</si>
  <si>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</si>
  <si>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</si>
  <si>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</si>
  <si>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</si>
  <si>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</si>
  <si>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</si>
  <si>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</si>
  <si>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</si>
  <si>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</si>
  <si>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</si>
  <si>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</si>
  <si>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</si>
  <si>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</si>
  <si>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</si>
  <si>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</si>
  <si>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</si>
  <si>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</si>
  <si>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</si>
  <si>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</si>
  <si>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</si>
  <si>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</si>
  <si>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</si>
  <si>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</si>
  <si>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</si>
  <si>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</si>
  <si>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</si>
  <si>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</si>
  <si>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</si>
  <si>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</si>
  <si>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</si>
  <si>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</si>
  <si>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</si>
  <si>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</si>
  <si>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</si>
  <si>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</si>
  <si>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</si>
  <si>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</si>
  <si>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</si>
  <si>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</si>
  <si>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</si>
  <si>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</si>
  <si>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</si>
  <si>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</si>
  <si>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</si>
  <si>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</si>
  <si>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</si>
  <si>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</si>
  <si>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</si>
  <si>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</si>
  <si>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</si>
  <si>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</si>
  <si>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</si>
  <si>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</si>
  <si>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</si>
  <si>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</si>
  <si>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</si>
  <si>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</si>
  <si>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</si>
  <si>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</si>
  <si>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</si>
  <si>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</si>
  <si>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</si>
  <si>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</si>
  <si>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</si>
  <si>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</si>
  <si>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</si>
  <si>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</si>
  <si>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</si>
  <si>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</si>
  <si>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</si>
  <si>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</si>
  <si>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</si>
  <si>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</si>
  <si>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</si>
  <si>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</si>
  <si>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</si>
  <si>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</si>
  <si>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</si>
  <si>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</si>
  <si>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</si>
  <si>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</si>
  <si>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</si>
  <si>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</si>
  <si>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</si>
  <si>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</si>
  <si>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</si>
  <si>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</si>
  <si>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</si>
  <si>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</si>
  <si>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</si>
  <si>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</si>
  <si>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</si>
  <si>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</si>
  <si>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</si>
  <si>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</si>
  <si>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</si>
  <si>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</si>
  <si>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</si>
  <si>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</si>
  <si>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</si>
  <si>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</si>
  <si>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</si>
  <si>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</si>
  <si>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</si>
  <si>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</si>
  <si>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</si>
  <si>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</si>
  <si>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</si>
  <si>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</si>
  <si>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</si>
  <si>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</si>
  <si>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</si>
  <si>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</si>
  <si>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</si>
  <si>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</si>
  <si>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</si>
  <si>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</si>
  <si>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</si>
  <si>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</si>
  <si>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</si>
  <si>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</si>
  <si>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</si>
  <si>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</si>
  <si>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</si>
  <si>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</si>
  <si>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</si>
  <si>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</si>
  <si>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</si>
  <si>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</si>
  <si>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</si>
  <si>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</si>
  <si>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</si>
  <si>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</si>
  <si>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</si>
  <si>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</si>
  <si>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</si>
  <si>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</si>
  <si>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</si>
  <si>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</si>
  <si>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</si>
  <si>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</si>
  <si>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</si>
  <si>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</si>
  <si>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</si>
  <si>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</si>
  <si>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</si>
  <si>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</si>
  <si>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</si>
  <si>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</si>
  <si>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</si>
  <si>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</si>
  <si>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</si>
  <si>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</si>
  <si>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</si>
  <si>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</si>
  <si>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</si>
  <si>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</si>
  <si>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</si>
  <si>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</si>
  <si>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</si>
  <si>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</si>
  <si>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</si>
  <si>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</si>
  <si>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</si>
  <si>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</si>
  <si>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</si>
  <si>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</si>
  <si>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</si>
  <si>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</si>
  <si>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</si>
  <si>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</si>
  <si>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</si>
  <si>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</si>
  <si>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</si>
  <si>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</si>
  <si>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</si>
  <si>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</si>
  <si>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</si>
  <si>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</si>
  <si>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</si>
  <si>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</si>
  <si>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</si>
  <si>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</si>
  <si>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</si>
  <si>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</si>
  <si>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</si>
  <si>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</si>
  <si>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</si>
  <si>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</si>
  <si>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</si>
  <si>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</si>
  <si>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</si>
  <si>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</si>
  <si>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</si>
  <si>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</si>
  <si>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</si>
  <si>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</si>
  <si>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</si>
  <si>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</si>
  <si>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</si>
  <si>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</si>
  <si>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</si>
  <si>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</si>
  <si>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</si>
  <si>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</si>
  <si>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</si>
  <si>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</si>
  <si>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</si>
  <si>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</si>
  <si>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</si>
  <si>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</si>
  <si>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</si>
  <si>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</si>
  <si>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</si>
  <si>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</si>
  <si>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</si>
  <si>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</si>
  <si>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</si>
  <si>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</si>
  <si>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</si>
  <si>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</si>
  <si>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</si>
  <si>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</si>
  <si>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</si>
  <si>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</si>
  <si>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</si>
  <si>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</si>
  <si>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</si>
  <si>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</si>
  <si>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</si>
  <si>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</si>
  <si>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</si>
  <si>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</si>
  <si>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</si>
  <si>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</si>
  <si>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</si>
  <si>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</si>
  <si>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</si>
  <si>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</si>
  <si>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</si>
  <si>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</si>
  <si>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</si>
  <si>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</si>
  <si>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</si>
  <si>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</si>
  <si>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</si>
  <si>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</si>
  <si>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</si>
  <si>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</si>
  <si>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</si>
  <si>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</si>
  <si>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</si>
  <si>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</si>
  <si>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</si>
  <si>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</si>
  <si>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</si>
  <si>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</si>
  <si>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</si>
  <si>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</si>
  <si>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</si>
  <si>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</si>
  <si>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</si>
  <si>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</si>
  <si>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</si>
  <si>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</si>
  <si>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</si>
  <si>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</si>
  <si>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</si>
  <si>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</si>
  <si>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</si>
  <si>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</si>
  <si>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</si>
  <si>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</si>
  <si>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</si>
  <si>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</si>
  <si>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</si>
  <si>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</si>
  <si>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</si>
  <si>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</si>
  <si>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</si>
  <si>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</si>
  <si>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</si>
  <si>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</si>
  <si>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</si>
  <si>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</si>
  <si>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</si>
  <si>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</si>
  <si>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</si>
  <si>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</si>
  <si>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</si>
  <si>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</si>
  <si>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</si>
  <si>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</si>
  <si>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</si>
  <si>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</si>
  <si>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</si>
  <si>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</si>
  <si>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</si>
  <si>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</si>
  <si>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</si>
  <si>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</si>
  <si>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</si>
  <si>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</si>
  <si>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</si>
  <si>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</si>
  <si>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</si>
  <si>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</si>
  <si>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</si>
  <si>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</si>
  <si>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</si>
  <si>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</si>
  <si>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</si>
  <si>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</si>
  <si>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</si>
  <si>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</si>
  <si>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</si>
  <si>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</si>
  <si>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</si>
  <si>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</si>
  <si>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</si>
  <si>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</si>
  <si>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</si>
  <si>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</si>
  <si>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</si>
  <si>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</si>
  <si>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</si>
  <si>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</si>
  <si>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</si>
  <si>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</si>
  <si>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</si>
  <si>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</si>
  <si>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</si>
  <si>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</si>
  <si>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</si>
  <si>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</si>
  <si>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</si>
  <si>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</si>
  <si>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</si>
  <si>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</si>
  <si>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</si>
  <si>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</si>
  <si>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</si>
  <si>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</si>
  <si>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</si>
  <si>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</si>
  <si>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</si>
  <si>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</si>
  <si>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</si>
  <si>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</si>
  <si>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</si>
  <si>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</si>
  <si>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</si>
  <si>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</si>
  <si>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</si>
  <si>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</si>
  <si>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</si>
  <si>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</si>
  <si>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</si>
  <si>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</si>
  <si>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</si>
  <si>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</si>
  <si>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</si>
  <si>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</si>
  <si>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</si>
  <si>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</si>
  <si>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</si>
  <si>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</si>
  <si>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</si>
  <si>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</si>
  <si>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</si>
  <si>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</si>
  <si>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</si>
  <si>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</si>
  <si>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</si>
  <si>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</si>
  <si>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</si>
  <si>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</si>
  <si>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</si>
  <si>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</si>
  <si>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</si>
  <si>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</si>
  <si>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</si>
  <si>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</si>
  <si>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</si>
  <si>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</si>
  <si>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</si>
  <si>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</si>
  <si>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</si>
  <si>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</si>
  <si>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</si>
  <si>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</si>
  <si>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</si>
  <si>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</si>
  <si>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</si>
  <si>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</si>
  <si>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</si>
  <si>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</si>
  <si>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</si>
  <si>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</si>
  <si>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</si>
  <si>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</si>
  <si>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</si>
  <si>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</si>
  <si>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</si>
  <si>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</si>
  <si>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</si>
  <si>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</si>
  <si>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</si>
  <si>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</si>
  <si>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</si>
  <si>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</si>
  <si>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</si>
  <si>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</si>
  <si>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</si>
  <si>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</si>
  <si>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</si>
  <si>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</si>
  <si>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</si>
  <si>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</si>
  <si>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</si>
  <si>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</si>
  <si>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</si>
  <si>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</si>
  <si>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</si>
  <si>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</si>
  <si>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</si>
  <si>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</si>
  <si>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</si>
  <si>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</si>
  <si>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</si>
  <si>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</si>
  <si>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</si>
  <si>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</si>
  <si>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</si>
  <si>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</si>
  <si>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</si>
  <si>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</si>
  <si>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</si>
  <si>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</si>
  <si>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</si>
  <si>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</si>
  <si>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</si>
  <si>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</si>
  <si>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</si>
  <si>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</si>
  <si>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</si>
  <si>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</si>
  <si>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</si>
  <si>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</si>
  <si>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</si>
  <si>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</si>
  <si>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</si>
  <si>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</si>
  <si>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</si>
  <si>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</si>
  <si>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</si>
  <si>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</si>
  <si>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</si>
  <si>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</si>
  <si>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</si>
  <si>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</si>
  <si>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</si>
  <si>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</si>
  <si>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</si>
  <si>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</si>
  <si>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</si>
  <si>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</si>
  <si>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</si>
  <si>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</si>
  <si>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</si>
  <si>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</si>
  <si>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</si>
  <si>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</si>
  <si>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</si>
  <si>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</si>
  <si>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</si>
  <si>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</si>
  <si>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</si>
  <si>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</si>
  <si>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</si>
  <si>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</si>
  <si>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</si>
  <si>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</si>
  <si>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</si>
  <si>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</si>
  <si>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</si>
  <si>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</si>
  <si>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</si>
  <si>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</si>
  <si>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</si>
  <si>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</si>
  <si>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</si>
  <si>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</si>
  <si>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</si>
  <si>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</si>
  <si>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</si>
  <si>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</si>
  <si>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</si>
  <si>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</si>
  <si>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</si>
  <si>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</si>
  <si>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</si>
  <si>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</si>
  <si>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</si>
  <si>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</si>
  <si>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</si>
  <si>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</si>
  <si>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</si>
  <si>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</si>
  <si>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</si>
  <si>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</si>
  <si>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</si>
  <si>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</si>
  <si>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</si>
  <si>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</si>
  <si>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</si>
  <si>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</si>
  <si>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</si>
  <si>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</si>
  <si>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</si>
  <si>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</si>
  <si>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</si>
  <si>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</si>
  <si>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</si>
  <si>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</si>
  <si>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</si>
  <si>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</si>
  <si>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</si>
  <si>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</si>
  <si>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</si>
  <si>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</si>
  <si>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</si>
  <si>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</si>
  <si>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</si>
  <si>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</si>
  <si>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</si>
  <si>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</si>
  <si>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</si>
  <si>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</si>
  <si>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</si>
  <si>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</si>
  <si>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</si>
  <si>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</si>
  <si>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</si>
  <si>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</si>
  <si>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</si>
  <si>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</si>
  <si>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</si>
  <si>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</si>
  <si>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</si>
  <si>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</si>
  <si>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</si>
  <si>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</si>
  <si>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</si>
  <si>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</si>
  <si>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</si>
  <si>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</si>
  <si>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</si>
  <si>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</si>
  <si>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</si>
  <si>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</si>
  <si>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</si>
  <si>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</si>
  <si>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</si>
  <si>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</si>
  <si>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</si>
  <si>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</si>
  <si>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</si>
  <si>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</si>
  <si>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</si>
  <si>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</si>
  <si>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</si>
  <si>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</si>
  <si>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</si>
  <si>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</si>
  <si>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</si>
  <si>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</si>
  <si>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</si>
  <si>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</si>
  <si>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</si>
  <si>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</si>
  <si>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</si>
  <si>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</si>
  <si>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</si>
  <si>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</si>
  <si>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</si>
  <si>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</si>
  <si>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</si>
  <si>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</si>
  <si>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</si>
  <si>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</si>
  <si>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</si>
  <si>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</si>
  <si>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</si>
  <si>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</si>
  <si>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</si>
  <si>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</si>
  <si>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</si>
  <si>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</si>
  <si>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</si>
  <si>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</si>
  <si>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</si>
  <si>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</si>
  <si>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</si>
  <si>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</si>
  <si>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</si>
  <si>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</si>
  <si>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</si>
  <si>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</si>
  <si>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</si>
  <si>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</si>
  <si>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</si>
  <si>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</si>
  <si>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</si>
  <si>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</si>
  <si>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</si>
  <si>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</si>
  <si>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</si>
  <si>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</si>
  <si>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</si>
  <si>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</si>
  <si>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</si>
  <si>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</si>
  <si>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</si>
  <si>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</si>
  <si>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</si>
  <si>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</si>
  <si>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</si>
  <si>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</si>
  <si>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</si>
  <si>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</si>
  <si>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</si>
  <si>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</si>
  <si>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</si>
  <si>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</si>
  <si>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</si>
  <si>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</si>
  <si>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</si>
  <si>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</si>
  <si>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</si>
  <si>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</si>
  <si>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</si>
  <si>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</si>
  <si>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</si>
  <si>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</si>
  <si>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</si>
  <si>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</si>
  <si>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</si>
  <si>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</si>
  <si>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</si>
  <si>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</si>
  <si>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</si>
  <si>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</si>
  <si>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</si>
  <si>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</si>
  <si>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</si>
  <si>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</si>
  <si>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</si>
  <si>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</si>
  <si>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</si>
  <si>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</si>
  <si>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</si>
  <si>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</si>
  <si>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</si>
  <si>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</si>
  <si>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</si>
  <si>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</si>
  <si>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</si>
  <si>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</si>
  <si>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</si>
  <si>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</si>
  <si>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</si>
  <si>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</si>
  <si>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</si>
  <si>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</si>
  <si>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</si>
  <si>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</si>
  <si>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</si>
  <si>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</si>
  <si>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</si>
  <si>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</si>
  <si>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</si>
  <si>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</si>
  <si>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</si>
  <si>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</si>
  <si>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</si>
  <si>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</si>
  <si>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</si>
  <si>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</si>
  <si>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</si>
  <si>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</si>
  <si>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</si>
  <si>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</si>
  <si>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</si>
  <si>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</si>
  <si>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</si>
  <si>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</si>
  <si>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</si>
  <si>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</si>
  <si>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</si>
  <si>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</si>
  <si>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</si>
  <si>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</si>
  <si>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</si>
  <si>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</si>
  <si>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</si>
  <si>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</si>
  <si>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</si>
  <si>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</si>
  <si>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</si>
  <si>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</si>
  <si>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</si>
  <si>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</si>
  <si>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</si>
  <si>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</si>
  <si>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</si>
  <si>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</si>
  <si>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</si>
  <si>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</si>
  <si>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</si>
  <si>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</si>
  <si>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</si>
  <si>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</si>
  <si>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</si>
  <si>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</si>
  <si>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</si>
  <si>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</si>
  <si>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</si>
  <si>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</si>
  <si>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</si>
  <si>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</si>
  <si>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</si>
  <si>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</si>
  <si>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</si>
  <si>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</si>
  <si>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</si>
  <si>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</si>
  <si>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</si>
  <si>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</si>
  <si>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</si>
  <si>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</si>
  <si>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</si>
  <si>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</si>
  <si>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</si>
  <si>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</si>
  <si>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</si>
  <si>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</si>
  <si>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</si>
  <si>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</si>
  <si>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</si>
  <si>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</si>
  <si>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</si>
  <si>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</si>
  <si>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</si>
  <si>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</si>
  <si>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</si>
  <si>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</si>
  <si>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</si>
  <si>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</si>
  <si>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</si>
  <si>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</si>
  <si>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</si>
  <si>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</si>
  <si>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</si>
  <si>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</si>
  <si>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</si>
  <si>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</si>
  <si>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</si>
  <si>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</si>
  <si>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</si>
  <si>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</si>
  <si>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</si>
  <si>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</si>
  <si>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</si>
  <si>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</si>
  <si>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</si>
  <si>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</si>
  <si>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</si>
  <si>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</si>
  <si>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</si>
  <si>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</si>
  <si>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</si>
  <si>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</si>
  <si>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</si>
  <si>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</si>
  <si>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</si>
  <si>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</si>
  <si>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</si>
  <si>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</si>
  <si>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</si>
  <si>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</si>
  <si>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</si>
  <si>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</si>
  <si>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</si>
  <si>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</si>
  <si>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</si>
  <si>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</si>
  <si>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</si>
  <si>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</si>
  <si>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</si>
  <si>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</si>
  <si>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</si>
  <si>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</si>
  <si>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</si>
  <si>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</si>
  <si>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</si>
  <si>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</si>
  <si>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</si>
  <si>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</si>
  <si>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</si>
  <si>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</si>
  <si>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</si>
  <si>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</si>
  <si>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</si>
  <si>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</si>
  <si>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</si>
  <si>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</si>
  <si>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</si>
  <si>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</si>
  <si>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</si>
  <si>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</si>
  <si>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</si>
  <si>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</si>
  <si>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</si>
  <si>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</si>
  <si>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</si>
  <si>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</si>
  <si>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</si>
  <si>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</si>
  <si>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</si>
  <si>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</si>
  <si>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</si>
  <si>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</si>
  <si>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</si>
  <si>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</si>
  <si>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</si>
  <si>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</si>
  <si>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</si>
  <si>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</si>
  <si>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</si>
  <si>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</si>
  <si>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</si>
  <si>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</si>
  <si>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</si>
  <si>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</si>
  <si>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</si>
  <si>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</si>
  <si>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</si>
  <si>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</si>
  <si>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</si>
  <si>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</si>
  <si>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</si>
  <si>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</si>
  <si>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</si>
  <si>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</si>
  <si>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</si>
  <si>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</si>
  <si>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</si>
  <si>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</si>
  <si>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</si>
  <si>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</si>
  <si>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</si>
  <si>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</si>
  <si>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</si>
  <si>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</si>
  <si>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</si>
  <si>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</si>
  <si>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</si>
  <si>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</si>
  <si>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</si>
  <si>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</si>
  <si>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</si>
  <si>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</si>
  <si>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</si>
  <si>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</si>
  <si>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</si>
  <si>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</si>
  <si>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</si>
  <si>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</si>
  <si>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</si>
  <si>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</si>
  <si>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</si>
  <si>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</si>
  <si>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</si>
  <si>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</si>
  <si>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</si>
  <si>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</si>
  <si>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</si>
  <si>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</si>
  <si>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</si>
  <si>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</si>
  <si>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</si>
  <si>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</si>
  <si>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</si>
  <si>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</si>
  <si>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</si>
  <si>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</si>
  <si>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</si>
  <si>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</si>
  <si>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</si>
  <si>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</si>
  <si>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</si>
  <si>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</si>
  <si>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</si>
  <si>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</si>
  <si>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</si>
  <si>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</si>
  <si>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</si>
  <si>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</si>
  <si>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</si>
  <si>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</si>
  <si>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</si>
  <si>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</si>
  <si>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</si>
  <si>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</si>
  <si>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</si>
  <si>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</si>
  <si>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</si>
  <si>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</si>
  <si>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</si>
  <si>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</si>
  <si>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</si>
  <si>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</si>
  <si>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</si>
  <si>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</si>
  <si>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</si>
  <si>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</si>
  <si>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</si>
  <si>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</si>
  <si>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</si>
  <si>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</si>
  <si>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</si>
  <si>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</si>
  <si>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</si>
  <si>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</si>
  <si>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</si>
  <si>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</si>
  <si>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</si>
  <si>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</si>
  <si>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</si>
  <si>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</si>
  <si>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</si>
  <si>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</si>
  <si>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</si>
  <si>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</si>
  <si>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</si>
  <si>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</si>
  <si>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</si>
  <si>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</si>
  <si>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</si>
  <si>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</si>
  <si>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</si>
  <si>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</si>
  <si>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</si>
  <si>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</si>
  <si>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</si>
  <si>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</si>
  <si>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</si>
  <si>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</si>
  <si>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</si>
  <si>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</si>
  <si>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</si>
  <si>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</si>
  <si>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</si>
  <si>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</si>
  <si>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</si>
  <si>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</si>
  <si>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</si>
  <si>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</si>
  <si>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</si>
  <si>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</si>
  <si>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</si>
  <si>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</si>
  <si>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</si>
  <si>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</si>
  <si>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</si>
  <si>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</si>
  <si>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</si>
  <si>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</si>
  <si>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</si>
  <si>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</si>
  <si>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</si>
  <si>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</si>
  <si>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</si>
  <si>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</si>
  <si>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</si>
  <si>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</si>
  <si>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</si>
  <si>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</si>
  <si>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</si>
  <si>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</si>
  <si>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</si>
  <si>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</si>
  <si>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</si>
  <si>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</si>
  <si>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</si>
  <si>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</si>
  <si>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</si>
  <si>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</si>
  <si>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</si>
  <si>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</si>
  <si>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</si>
  <si>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</si>
  <si>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</si>
  <si>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</si>
  <si>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</si>
  <si>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</si>
  <si>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</si>
  <si>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</si>
  <si>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</si>
  <si>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</si>
  <si>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</si>
  <si>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</si>
  <si>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</si>
  <si>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</si>
  <si>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</si>
  <si>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</si>
  <si>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</si>
  <si>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</si>
  <si>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</si>
  <si>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</si>
  <si>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</si>
  <si>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</si>
  <si>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</si>
  <si>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</si>
  <si>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</si>
  <si>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</si>
  <si>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</si>
  <si>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</si>
  <si>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</si>
  <si>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</si>
  <si>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</si>
  <si>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</si>
  <si>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</si>
  <si>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</si>
  <si>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</si>
  <si>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</si>
  <si>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</si>
  <si>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</si>
  <si>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</si>
  <si>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</si>
  <si>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</si>
  <si>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</si>
  <si>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</si>
  <si>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</si>
  <si>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</si>
  <si>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</si>
  <si>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</si>
  <si>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</si>
  <si>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</si>
  <si>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</si>
  <si>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</si>
  <si>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</si>
  <si>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</si>
  <si>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</si>
  <si>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</si>
  <si>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</si>
  <si>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</si>
  <si>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</si>
  <si>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</si>
  <si>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</si>
  <si>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</si>
  <si>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</si>
  <si>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</si>
  <si>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</si>
  <si>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</si>
  <si>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</si>
  <si>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</si>
  <si>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</si>
  <si>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</si>
  <si>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</si>
  <si>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</si>
  <si>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</si>
  <si>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</si>
  <si>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</si>
  <si>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</si>
  <si>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</si>
  <si>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</si>
  <si>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</si>
  <si>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</si>
  <si>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</si>
  <si>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</si>
  <si>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</si>
  <si>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</si>
  <si>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</si>
  <si>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</si>
  <si>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</si>
  <si>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</si>
  <si>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</si>
  <si>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</si>
  <si>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</si>
  <si>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</si>
  <si>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</si>
  <si>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</si>
  <si>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</si>
  <si>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</si>
  <si>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</si>
  <si>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</si>
  <si>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</si>
  <si>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</si>
  <si>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</si>
  <si>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</si>
  <si>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</si>
  <si>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</si>
  <si>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</si>
  <si>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</si>
  <si>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</si>
  <si>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</si>
  <si>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</si>
  <si>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</si>
  <si>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</si>
  <si>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</si>
  <si>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</si>
  <si>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</si>
  <si>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</si>
  <si>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</si>
  <si>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</si>
  <si>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</si>
  <si>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</si>
  <si>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</si>
  <si>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</si>
  <si>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</si>
  <si>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</si>
  <si>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</si>
  <si>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</si>
  <si>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</si>
  <si>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</si>
  <si>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</si>
  <si>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</si>
  <si>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</si>
  <si>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</si>
  <si>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</si>
  <si>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</si>
  <si>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</si>
  <si>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</si>
  <si>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</si>
  <si>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</si>
  <si>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</si>
  <si>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</si>
  <si>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</si>
  <si>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</si>
  <si>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</si>
  <si>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</si>
  <si>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</si>
  <si>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</si>
  <si>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</si>
  <si>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</si>
  <si>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</si>
  <si>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</si>
  <si>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</si>
  <si>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</si>
  <si>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</si>
  <si>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</si>
  <si>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</si>
  <si>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</si>
  <si>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</si>
  <si>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</si>
  <si>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</si>
  <si>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</si>
  <si>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</si>
  <si>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</si>
  <si>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</si>
  <si>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</si>
  <si>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</si>
  <si>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</si>
  <si>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</si>
  <si>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</si>
  <si>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</si>
  <si>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</si>
  <si>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</si>
  <si>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</si>
  <si>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</si>
  <si>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</si>
  <si>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</si>
  <si>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</si>
  <si>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</si>
  <si>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</si>
  <si>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</si>
  <si>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</si>
  <si>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</si>
  <si>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</si>
  <si>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</si>
  <si>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</si>
  <si>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</si>
  <si>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</si>
  <si>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</si>
  <si>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</si>
  <si>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</si>
  <si>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</si>
  <si>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</si>
  <si>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</si>
  <si>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</si>
  <si>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</si>
  <si>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</si>
  <si>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</si>
  <si>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</si>
  <si>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</si>
  <si>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</si>
  <si>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</si>
  <si>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</si>
  <si>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</si>
  <si>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</si>
  <si>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</si>
  <si>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</si>
  <si>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</si>
  <si>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</si>
  <si>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</si>
  <si>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</si>
  <si>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</si>
  <si>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</si>
  <si>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</si>
  <si>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</si>
  <si>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</si>
  <si>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</si>
  <si>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</si>
  <si>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</si>
  <si>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</si>
  <si>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</si>
  <si>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</si>
  <si>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</si>
  <si>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</si>
  <si>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</si>
  <si>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</si>
  <si>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</si>
  <si>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</si>
  <si>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</si>
  <si>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</si>
  <si>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</si>
  <si>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</si>
  <si>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</si>
  <si>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</si>
  <si>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</si>
  <si>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</si>
  <si>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</si>
  <si>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</si>
  <si>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</si>
  <si>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</si>
  <si>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</si>
  <si>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</si>
  <si>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</si>
  <si>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</si>
  <si>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</si>
  <si>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</si>
  <si>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</si>
  <si>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</si>
  <si>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</si>
  <si>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</si>
  <si>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</si>
  <si>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</si>
  <si>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</si>
  <si>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</si>
  <si>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</si>
  <si>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</si>
  <si>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</si>
  <si>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</si>
  <si>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</si>
  <si>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</si>
  <si>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</si>
  <si>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</si>
  <si>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</si>
  <si>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</si>
  <si>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</si>
  <si>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</si>
  <si>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</si>
  <si>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</si>
  <si>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</si>
  <si>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</si>
  <si>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</si>
  <si>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</si>
  <si>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</si>
  <si>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</si>
  <si>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</si>
  <si>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</si>
  <si>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</si>
  <si>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</si>
  <si>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</si>
  <si>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</si>
  <si>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</si>
  <si>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</si>
  <si>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</si>
  <si>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</si>
  <si>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</si>
  <si>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</si>
  <si>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</si>
  <si>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</si>
  <si>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</si>
  <si>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</si>
  <si>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</si>
  <si>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</si>
  <si>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</si>
  <si>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</si>
  <si>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</si>
  <si>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</si>
  <si>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</si>
  <si>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</si>
  <si>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</si>
  <si>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</si>
  <si>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</si>
  <si>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</si>
  <si>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</si>
  <si>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</si>
  <si>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</si>
  <si>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</si>
  <si>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</si>
  <si>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</si>
  <si>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</si>
  <si>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</si>
  <si>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</si>
  <si>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</si>
  <si>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</si>
  <si>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</si>
  <si>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</si>
  <si>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</si>
  <si>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</si>
  <si>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</si>
  <si>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</si>
  <si>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</si>
  <si>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</si>
  <si>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</si>
  <si>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</si>
  <si>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</si>
  <si>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</si>
  <si>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</si>
  <si>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</si>
  <si>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</si>
  <si>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</si>
  <si>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</si>
  <si>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</si>
  <si>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</si>
  <si>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</si>
  <si>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</si>
  <si>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</si>
  <si>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</si>
  <si>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</si>
  <si>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</si>
  <si>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</si>
  <si>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</si>
  <si>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</si>
  <si>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</si>
  <si>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</si>
  <si>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</si>
  <si>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</si>
  <si>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</si>
  <si>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</si>
  <si>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</si>
  <si>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</si>
  <si>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</si>
  <si>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</si>
  <si>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</si>
  <si>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</si>
  <si>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</si>
  <si>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</si>
  <si>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</si>
  <si>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</si>
  <si>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</si>
  <si>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</si>
  <si>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</si>
  <si>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</si>
  <si>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</si>
  <si>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</si>
  <si>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</si>
  <si>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</si>
  <si>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</si>
  <si>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</si>
  <si>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</si>
  <si>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</si>
  <si>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</si>
  <si>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</si>
  <si>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</si>
  <si>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</si>
  <si>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</si>
  <si>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</si>
  <si>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</si>
  <si>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</si>
  <si>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</si>
  <si>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</si>
  <si>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</si>
  <si>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</si>
  <si>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</si>
  <si>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</si>
  <si>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</si>
  <si>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</si>
  <si>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</si>
  <si>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</si>
  <si>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</si>
  <si>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</si>
  <si>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</si>
  <si>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</si>
  <si>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</si>
  <si>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</si>
  <si>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</si>
  <si>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</si>
  <si>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</si>
  <si>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</si>
  <si>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</si>
  <si>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</si>
  <si>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</si>
  <si>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</si>
  <si>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</si>
  <si>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</si>
  <si>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</si>
  <si>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</si>
  <si>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</si>
  <si>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</si>
  <si>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</si>
  <si>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</si>
  <si>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</si>
  <si>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</si>
  <si>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</si>
  <si>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</si>
  <si>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</si>
  <si>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</si>
  <si>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</si>
  <si>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</si>
  <si>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</si>
  <si>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</si>
  <si>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</si>
  <si>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</si>
  <si>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</si>
  <si>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</si>
  <si>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</si>
  <si>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</si>
  <si>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</si>
  <si>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</si>
  <si>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</si>
  <si>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</si>
  <si>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</si>
  <si>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</si>
  <si>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</si>
  <si>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</si>
  <si>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</si>
  <si>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</si>
  <si>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</si>
  <si>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</si>
  <si>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</si>
  <si>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</si>
  <si>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</si>
  <si>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</si>
  <si>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</si>
  <si>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</si>
  <si>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</si>
  <si>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</si>
  <si>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</si>
  <si>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</si>
  <si>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</si>
  <si>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</si>
  <si>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</si>
  <si>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</si>
  <si>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</si>
  <si>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</si>
  <si>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</si>
  <si>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</si>
  <si>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</si>
  <si>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</si>
  <si>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</si>
  <si>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</si>
  <si>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</si>
  <si>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</si>
  <si>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</si>
  <si>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</si>
  <si>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</si>
  <si>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</si>
  <si>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</si>
  <si>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</si>
  <si>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</si>
  <si>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</si>
  <si>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</si>
  <si>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</si>
  <si>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</si>
  <si>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</si>
  <si>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</si>
  <si>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</si>
  <si>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</si>
  <si>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</si>
  <si>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</si>
  <si>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</si>
  <si>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</si>
  <si>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</si>
  <si>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</si>
  <si>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</si>
  <si>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</si>
  <si>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</si>
  <si>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</si>
  <si>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</si>
  <si>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</si>
  <si>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</si>
  <si>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</si>
  <si>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</si>
  <si>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</si>
  <si>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</si>
  <si>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</si>
  <si>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</si>
  <si>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</si>
  <si>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</si>
  <si>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</si>
  <si>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</si>
  <si>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</si>
  <si>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</si>
  <si>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</si>
  <si>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</si>
  <si>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</si>
  <si>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</si>
  <si>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</si>
  <si>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</si>
  <si>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</si>
  <si>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</si>
  <si>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</si>
  <si>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</si>
  <si>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</si>
  <si>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</si>
  <si>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</si>
  <si>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</si>
  <si>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</si>
  <si>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</si>
  <si>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</si>
  <si>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</si>
  <si>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</si>
  <si>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</si>
  <si>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</si>
  <si>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</si>
  <si>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</si>
  <si>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</si>
  <si>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</si>
  <si>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</si>
  <si>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</si>
  <si>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</si>
  <si>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</si>
  <si>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</si>
  <si>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</si>
  <si>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</si>
  <si>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</si>
  <si>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</si>
  <si>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</si>
  <si>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</si>
  <si>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</si>
  <si>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</si>
  <si>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</si>
  <si>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</si>
  <si>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</si>
  <si>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</si>
  <si>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</si>
  <si>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</si>
  <si>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</si>
  <si>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</si>
  <si>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</si>
  <si>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</si>
  <si>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</si>
  <si>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</si>
  <si>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</si>
  <si>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</si>
  <si>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</si>
  <si>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</si>
  <si>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</si>
  <si>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</si>
  <si>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</si>
  <si>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</si>
  <si>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</si>
  <si>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</si>
  <si>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</si>
  <si>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</si>
  <si>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</si>
  <si>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</si>
  <si>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</si>
  <si>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</si>
  <si>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</si>
  <si>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</si>
  <si>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</si>
  <si>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</si>
  <si>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</si>
  <si>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</si>
  <si>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</si>
  <si>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</si>
  <si>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</si>
  <si>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</si>
  <si>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</si>
  <si>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</si>
  <si>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</si>
  <si>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</si>
  <si>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</si>
  <si>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</si>
  <si>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</si>
  <si>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</si>
  <si>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</si>
  <si>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</si>
  <si>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</si>
  <si>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</si>
  <si>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</si>
  <si>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</si>
  <si>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</si>
  <si>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</si>
  <si>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</si>
  <si>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</si>
  <si>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</si>
  <si>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</si>
  <si>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</si>
  <si>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</si>
  <si>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</si>
  <si>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</si>
  <si>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</si>
  <si>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</si>
  <si>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</si>
  <si>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</si>
  <si>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</si>
  <si>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</si>
  <si>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</si>
  <si>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</si>
  <si>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</si>
  <si>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</si>
  <si>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</si>
  <si>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</si>
  <si>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</si>
  <si>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</si>
  <si>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</si>
  <si>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</si>
  <si>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</si>
  <si>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</si>
  <si>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</si>
  <si>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</si>
  <si>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</si>
  <si>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</si>
  <si>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</si>
  <si>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</si>
  <si>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</si>
  <si>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</si>
  <si>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</si>
  <si>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</si>
  <si>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</si>
  <si>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</si>
  <si>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</si>
  <si>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</si>
  <si>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</si>
  <si>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</si>
  <si>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</si>
  <si>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</si>
  <si>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</si>
  <si>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</si>
  <si>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</si>
  <si>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</si>
  <si>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</si>
  <si>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</si>
  <si>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</si>
  <si>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</si>
  <si>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</si>
  <si>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</si>
  <si>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</si>
  <si>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</si>
  <si>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</si>
  <si>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</si>
  <si>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</si>
  <si>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</si>
  <si>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</si>
  <si>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</si>
  <si>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</si>
  <si>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</si>
  <si>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</si>
  <si>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</si>
  <si>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</si>
  <si>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</si>
  <si>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</si>
  <si>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</si>
  <si>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</si>
  <si>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</si>
  <si>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</si>
  <si>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</si>
  <si>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</si>
  <si>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</si>
  <si>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</si>
  <si>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</si>
  <si>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</si>
  <si>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</si>
  <si>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</si>
  <si>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</si>
  <si>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</si>
  <si>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</si>
  <si>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</si>
  <si>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</si>
  <si>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</si>
  <si>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</si>
  <si>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</si>
  <si>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</si>
  <si>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</si>
  <si>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</si>
  <si>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</si>
  <si>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</si>
  <si>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</si>
  <si>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</si>
  <si>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</si>
  <si>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</si>
  <si>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</si>
  <si>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</si>
  <si>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</si>
  <si>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</si>
  <si>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</si>
  <si>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</si>
  <si>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</si>
  <si>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</si>
  <si>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</si>
  <si>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</si>
  <si>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</si>
  <si>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</si>
  <si>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</si>
  <si>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</si>
  <si>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</si>
  <si>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</si>
  <si>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</si>
  <si>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</si>
  <si>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</si>
  <si>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</si>
  <si>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</si>
  <si>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</si>
  <si>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</si>
  <si>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</si>
  <si>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</si>
  <si>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</si>
  <si>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</si>
  <si>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</si>
  <si>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</si>
  <si>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</si>
  <si>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</si>
  <si>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</si>
  <si>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</si>
  <si>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</si>
  <si>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</si>
  <si>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</si>
  <si>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</si>
  <si>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</si>
  <si>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</si>
  <si>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</si>
  <si>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</si>
  <si>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</si>
  <si>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</si>
  <si>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</si>
  <si>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</si>
  <si>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</si>
  <si>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</si>
  <si>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</si>
  <si>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</si>
  <si>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</si>
  <si>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</si>
  <si>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</si>
  <si>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</si>
  <si>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</si>
  <si>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</si>
  <si>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</si>
  <si>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</si>
  <si>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</si>
  <si>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</si>
  <si>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</si>
  <si>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</si>
  <si>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</si>
  <si>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</si>
  <si>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</si>
  <si>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</si>
  <si>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</si>
  <si>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</si>
  <si>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</si>
  <si>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</si>
  <si>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</si>
  <si>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</si>
  <si>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</si>
  <si>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</si>
  <si>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</si>
  <si>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</si>
  <si>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</si>
  <si>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</si>
  <si>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</si>
  <si>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</si>
  <si>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</si>
  <si>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</si>
  <si>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</si>
  <si>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</si>
  <si>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</si>
  <si>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</si>
  <si>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</si>
  <si>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</si>
  <si>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</si>
  <si>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</si>
  <si>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</si>
  <si>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</si>
  <si>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</si>
  <si>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</si>
  <si>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</si>
  <si>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</si>
  <si>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</si>
  <si>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</si>
  <si>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</si>
  <si>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</si>
  <si>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</si>
  <si>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</si>
  <si>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</si>
  <si>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</si>
  <si>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</si>
  <si>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</si>
  <si>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</si>
  <si>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</si>
  <si>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</si>
  <si>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</si>
  <si>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</si>
  <si>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</si>
  <si>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</si>
  <si>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</si>
  <si>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</si>
  <si>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</si>
  <si>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</si>
  <si>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</si>
  <si>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</si>
  <si>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</si>
  <si>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</si>
  <si>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</si>
  <si>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</si>
  <si>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</si>
  <si>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</si>
  <si>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</si>
  <si>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</si>
  <si>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</si>
  <si>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</si>
  <si>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</si>
  <si>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</si>
  <si>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</si>
  <si>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</si>
  <si>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</si>
  <si>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</si>
  <si>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</si>
  <si>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</si>
  <si>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</si>
  <si>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</si>
  <si>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</si>
  <si>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</si>
  <si>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</si>
  <si>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</si>
  <si>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</si>
  <si>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</si>
  <si>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</si>
  <si>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</si>
  <si>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</si>
  <si>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</si>
  <si>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</si>
  <si>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</si>
  <si>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</si>
  <si>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</si>
  <si>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</si>
  <si>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</si>
  <si>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</si>
  <si>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</si>
  <si>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</si>
  <si>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</si>
  <si>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</si>
  <si>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</si>
  <si>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</si>
  <si>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</si>
  <si>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</si>
  <si>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</si>
  <si>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</si>
  <si>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</si>
  <si>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</si>
  <si>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</si>
  <si>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</si>
  <si>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</si>
  <si>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</si>
  <si>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</si>
  <si>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</si>
  <si>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</si>
  <si>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</si>
  <si>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</si>
  <si>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</si>
  <si>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</si>
  <si>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</si>
  <si>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</si>
  <si>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</si>
  <si>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</si>
  <si>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</si>
  <si>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</si>
  <si>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</si>
  <si>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</si>
  <si>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</si>
  <si>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</si>
  <si>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</si>
  <si>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</si>
  <si>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</si>
  <si>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</si>
  <si>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</si>
  <si>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</si>
  <si>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</si>
  <si>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</si>
  <si>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</si>
  <si>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</si>
  <si>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</si>
  <si>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</si>
  <si>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</si>
  <si>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</si>
  <si>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</si>
  <si>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</si>
  <si>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</si>
  <si>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</si>
  <si>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</si>
  <si>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</si>
  <si>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</si>
  <si>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</si>
  <si>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</si>
  <si>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</si>
  <si>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</si>
  <si>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</si>
  <si>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</si>
  <si>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</si>
  <si>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</si>
  <si>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</si>
  <si>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</si>
  <si>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</si>
  <si>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</si>
  <si>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</si>
  <si>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</si>
  <si>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</si>
  <si>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</si>
  <si>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</si>
  <si>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</si>
  <si>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</si>
  <si>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</si>
  <si>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</si>
  <si>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</si>
  <si>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</si>
  <si>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</si>
  <si>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</si>
  <si>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</si>
  <si>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</si>
  <si>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</si>
  <si>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</si>
  <si>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</si>
  <si>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</si>
  <si>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</si>
  <si>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</si>
  <si>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</si>
  <si>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</si>
  <si>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</si>
  <si>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</si>
  <si>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</si>
  <si>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</si>
  <si>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</si>
  <si>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</si>
  <si>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</si>
  <si>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</si>
  <si>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</si>
  <si>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</si>
  <si>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</si>
  <si>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</si>
  <si>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</si>
  <si>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</si>
  <si>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</si>
  <si>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</si>
  <si>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</si>
  <si>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</si>
  <si>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</si>
  <si>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</si>
  <si>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</si>
  <si>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</si>
  <si>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</si>
  <si>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</si>
  <si>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</si>
  <si>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</si>
  <si>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</si>
  <si>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</si>
  <si>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</si>
  <si>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</si>
  <si>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</si>
  <si>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</si>
  <si>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</si>
  <si>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</si>
  <si>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</si>
  <si>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</si>
  <si>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</si>
  <si>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</si>
  <si>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</si>
  <si>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</si>
  <si>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</si>
  <si>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</si>
  <si>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</si>
  <si>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</si>
  <si>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</si>
  <si>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</si>
  <si>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</si>
  <si>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</si>
  <si>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</si>
  <si>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</si>
  <si>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</si>
  <si>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</si>
  <si>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</si>
  <si>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</si>
  <si>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</si>
  <si>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</si>
  <si>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</si>
  <si>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</si>
  <si>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</si>
  <si>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</si>
  <si>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</si>
  <si>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</si>
  <si>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</si>
  <si>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</si>
  <si>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</si>
  <si>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</si>
  <si>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</si>
  <si>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</si>
  <si>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</si>
  <si>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</si>
  <si>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</si>
  <si>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</si>
  <si>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</si>
  <si>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</si>
  <si>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</si>
  <si>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</si>
  <si>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</si>
  <si>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</si>
  <si>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</si>
  <si>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</si>
  <si>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</si>
  <si>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</si>
  <si>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</si>
  <si>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</si>
  <si>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</si>
  <si>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</si>
  <si>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</si>
  <si>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</si>
  <si>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</si>
  <si>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</si>
  <si>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</si>
  <si>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</si>
  <si>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</si>
  <si>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</si>
  <si>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</si>
  <si>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</si>
  <si>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</si>
  <si>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</si>
  <si>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</si>
  <si>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</si>
  <si>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</si>
  <si>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</si>
  <si>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</si>
  <si>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</si>
  <si>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</si>
  <si>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</si>
  <si>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</si>
  <si>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</si>
  <si>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</si>
  <si>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</si>
  <si>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</si>
  <si>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</si>
  <si>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</si>
  <si>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</si>
  <si>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</si>
  <si>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</si>
  <si>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</si>
  <si>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</si>
  <si>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</si>
  <si>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</si>
  <si>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</si>
  <si>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</si>
  <si>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</si>
  <si>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</si>
  <si>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</si>
  <si>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</si>
  <si>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</si>
  <si>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</si>
  <si>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</si>
  <si>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</si>
  <si>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</si>
  <si>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</si>
  <si>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</si>
  <si>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</si>
  <si>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</si>
  <si>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</si>
  <si>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</si>
  <si>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</si>
  <si>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</si>
  <si>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</si>
  <si>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</si>
  <si>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</si>
  <si>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</si>
  <si>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</si>
  <si>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</si>
  <si>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</si>
  <si>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</si>
  <si>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</si>
  <si>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</si>
  <si>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</si>
  <si>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</si>
  <si>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</si>
  <si>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</si>
  <si>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</si>
  <si>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</si>
  <si>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</si>
  <si>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</si>
  <si>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</si>
  <si>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</si>
  <si>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</si>
  <si>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</si>
  <si>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</si>
  <si>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</si>
  <si>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</si>
  <si>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</si>
  <si>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</si>
  <si>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</si>
  <si>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</si>
  <si>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</si>
  <si>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</si>
  <si>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</si>
  <si>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</si>
  <si>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</si>
  <si>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</si>
  <si>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</si>
  <si>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</si>
  <si>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</si>
  <si>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</si>
  <si>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</si>
  <si>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</si>
  <si>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</si>
  <si>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</si>
  <si>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</si>
  <si>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</si>
  <si>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</si>
  <si>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</si>
  <si>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</si>
  <si>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</si>
  <si>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</si>
  <si>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</si>
  <si>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</si>
  <si>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</si>
  <si>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</si>
  <si>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</si>
  <si>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</si>
  <si>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</si>
  <si>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</si>
  <si>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</si>
  <si>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</si>
  <si>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</si>
  <si>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</si>
  <si>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</si>
  <si>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</si>
  <si>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</si>
  <si>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</si>
  <si>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</si>
  <si>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</si>
  <si>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</si>
  <si>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</si>
  <si>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</si>
  <si>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</si>
  <si>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</si>
  <si>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</si>
  <si>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</si>
  <si>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</si>
  <si>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</si>
  <si>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</si>
  <si>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</si>
  <si>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</si>
  <si>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</si>
  <si>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</si>
  <si>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</si>
  <si>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</si>
  <si>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</si>
  <si>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</si>
  <si>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</si>
  <si>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</si>
  <si>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</si>
  <si>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</si>
  <si>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</si>
  <si>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</si>
  <si>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</si>
  <si>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</si>
  <si>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</si>
  <si>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</si>
  <si>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</si>
  <si>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</si>
  <si>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</si>
  <si>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</si>
  <si>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</si>
  <si>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</si>
  <si>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</si>
  <si>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</si>
  <si>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</si>
  <si>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</si>
  <si>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</si>
  <si>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</si>
  <si>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</si>
  <si>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</si>
  <si>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</si>
  <si>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</si>
  <si>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</si>
  <si>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</si>
  <si>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</si>
  <si>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</si>
  <si>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</si>
  <si>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</si>
  <si>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</si>
  <si>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</si>
  <si>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</si>
  <si>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</si>
  <si>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</si>
  <si>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</si>
  <si>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</si>
  <si>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</si>
  <si>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</si>
  <si>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</si>
  <si>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</si>
  <si>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</si>
  <si>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</si>
  <si>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</si>
  <si>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</si>
  <si>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</si>
  <si>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</si>
  <si>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</si>
  <si>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</si>
  <si>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</si>
  <si>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</si>
  <si>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</si>
  <si>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</si>
  <si>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</si>
  <si>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</si>
  <si>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</si>
  <si>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</si>
  <si>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</si>
  <si>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</si>
  <si>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</si>
  <si>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</si>
  <si>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</si>
  <si>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</si>
  <si>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</si>
  <si>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</si>
  <si>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</si>
  <si>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</si>
  <si>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</si>
  <si>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</si>
  <si>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</si>
  <si>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</si>
  <si>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</si>
  <si>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</si>
  <si>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</si>
  <si>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</si>
  <si>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</si>
  <si>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</si>
  <si>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</si>
  <si>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</si>
  <si>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</si>
  <si>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</si>
  <si>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</si>
  <si>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</si>
  <si>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</si>
  <si>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</si>
  <si>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</si>
  <si>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</si>
  <si>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</si>
  <si>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</si>
  <si>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</si>
  <si>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</si>
  <si>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</si>
  <si>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</si>
  <si>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</si>
  <si>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</si>
  <si>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</si>
  <si>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</si>
  <si>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</si>
  <si>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</si>
  <si>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</si>
  <si>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</si>
  <si>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</si>
  <si>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</si>
  <si>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</si>
  <si>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</si>
  <si>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</si>
  <si>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</si>
  <si>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</si>
  <si>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</si>
  <si>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</si>
  <si>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</si>
  <si>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</si>
  <si>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</si>
  <si>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</si>
  <si>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</si>
  <si>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</si>
  <si>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</si>
  <si>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</si>
  <si>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</si>
  <si>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</si>
  <si>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</si>
  <si>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</si>
  <si>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</si>
  <si>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</si>
  <si>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</si>
  <si>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</si>
  <si>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</si>
  <si>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</si>
  <si>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</si>
  <si>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</si>
  <si>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</si>
  <si>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</si>
  <si>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</si>
  <si>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</si>
  <si>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</si>
  <si>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</si>
  <si>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</si>
  <si>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</si>
  <si>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</si>
  <si>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</si>
  <si>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</si>
  <si>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</si>
  <si>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</si>
  <si>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</si>
  <si>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</si>
  <si>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</si>
  <si>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</si>
  <si>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</si>
  <si>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</si>
  <si>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</si>
  <si>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</si>
  <si>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</si>
  <si>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</si>
  <si>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</si>
  <si>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</si>
  <si>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</si>
  <si>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</si>
  <si>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</si>
  <si>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</si>
  <si>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</si>
  <si>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</si>
  <si>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</si>
  <si>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</si>
  <si>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</si>
  <si>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</si>
  <si>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</si>
  <si>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</si>
  <si>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</si>
  <si>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</si>
  <si>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</si>
  <si>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</si>
  <si>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</si>
  <si>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</si>
  <si>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</si>
  <si>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</si>
  <si>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</si>
  <si>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</si>
  <si>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</si>
  <si>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</si>
  <si>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</si>
  <si>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</si>
  <si>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</si>
  <si>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</si>
  <si>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</si>
  <si>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</si>
  <si>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</si>
  <si>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</si>
  <si>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</si>
  <si>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</si>
  <si>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</si>
  <si>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</si>
  <si>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</si>
  <si>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</si>
  <si>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</si>
  <si>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</si>
  <si>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</si>
  <si>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</si>
  <si>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</si>
  <si>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</si>
  <si>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</si>
  <si>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</si>
  <si>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</si>
  <si>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</si>
  <si>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</si>
  <si>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</si>
  <si>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</si>
  <si>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</si>
  <si>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</si>
  <si>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</si>
  <si>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</si>
  <si>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</si>
  <si>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</si>
  <si>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</si>
  <si>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</si>
  <si>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</si>
  <si>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</si>
  <si>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</si>
  <si>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</si>
  <si>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</si>
  <si>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</si>
  <si>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</si>
  <si>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</si>
  <si>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</si>
  <si>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</si>
  <si>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</si>
  <si>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</si>
  <si>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</si>
  <si>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</si>
  <si>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</si>
  <si>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</si>
  <si>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</si>
  <si>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</si>
  <si>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</si>
  <si>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</si>
  <si>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</si>
  <si>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</si>
  <si>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</si>
  <si>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</si>
  <si>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</si>
  <si>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</si>
  <si>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</si>
  <si>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</si>
  <si>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</si>
  <si>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</si>
  <si>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</si>
  <si>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</si>
  <si>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</si>
  <si>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</si>
  <si>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</si>
  <si>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</si>
  <si>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</si>
  <si>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</si>
  <si>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</si>
  <si>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</si>
  <si>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</si>
  <si>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</si>
  <si>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</si>
  <si>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</si>
  <si>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</si>
  <si>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</si>
  <si>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</si>
  <si>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</si>
  <si>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</si>
  <si>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</si>
  <si>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</si>
  <si>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</si>
  <si>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</si>
  <si>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</si>
  <si>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</si>
  <si>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</si>
  <si>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</si>
  <si>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</si>
  <si>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</si>
  <si>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</si>
  <si>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</si>
  <si>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</si>
  <si>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</si>
  <si>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</si>
  <si>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</si>
  <si>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</si>
  <si>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</si>
  <si>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</si>
  <si>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</si>
  <si>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</si>
  <si>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</si>
  <si>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</si>
  <si>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</si>
  <si>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</si>
  <si>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</si>
  <si>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</si>
  <si>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</si>
  <si>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</si>
  <si>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</si>
  <si>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</si>
  <si>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</si>
  <si>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</si>
  <si>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</si>
  <si>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</si>
  <si>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</si>
  <si>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</si>
  <si>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</si>
  <si>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</si>
  <si>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</si>
  <si>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</si>
  <si>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</si>
  <si>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</si>
  <si>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</si>
  <si>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</si>
  <si>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</si>
  <si>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</si>
  <si>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</si>
  <si>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</si>
  <si>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</si>
  <si>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</si>
  <si>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</si>
  <si>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</si>
  <si>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</si>
  <si>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</si>
  <si>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</si>
  <si>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</si>
  <si>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</si>
  <si>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</si>
  <si>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</si>
  <si>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</si>
  <si>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</si>
  <si>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</si>
  <si>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</si>
  <si>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</si>
  <si>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</si>
  <si>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</si>
  <si>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</si>
  <si>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</si>
  <si>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</si>
  <si>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</si>
  <si>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</si>
  <si>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</si>
  <si>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</si>
  <si>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</si>
  <si>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</si>
  <si>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</si>
  <si>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</si>
  <si>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</si>
  <si>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</si>
  <si>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</si>
  <si>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</si>
  <si>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</si>
  <si>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</si>
  <si>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</si>
  <si>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</si>
  <si>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</si>
  <si>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</si>
  <si>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</si>
  <si>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</si>
  <si>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</si>
  <si>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</si>
  <si>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</si>
  <si>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</si>
  <si>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</si>
  <si>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</si>
  <si>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</si>
  <si>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</si>
  <si>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</si>
  <si>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</si>
  <si>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</si>
  <si>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</si>
  <si>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</si>
  <si>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</si>
  <si>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</si>
  <si>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</si>
  <si>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</si>
  <si>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</si>
  <si>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</si>
  <si>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</si>
  <si>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</si>
  <si>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</si>
  <si>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</si>
  <si>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</si>
  <si>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</si>
  <si>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</si>
  <si>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</si>
  <si>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</si>
  <si>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</si>
  <si>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</si>
  <si>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</si>
  <si>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</si>
  <si>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</si>
  <si>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</si>
  <si>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</si>
  <si>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</si>
  <si>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</si>
  <si>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</si>
  <si>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</si>
  <si>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</si>
  <si>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</si>
  <si>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</si>
  <si>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</si>
  <si>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</si>
  <si>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</si>
  <si>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</si>
  <si>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</si>
  <si>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</si>
  <si>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</si>
  <si>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</si>
  <si>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</si>
  <si>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</si>
  <si>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</si>
  <si>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</si>
  <si>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</si>
  <si>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</si>
  <si>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</si>
  <si>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</si>
  <si>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</si>
  <si>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</si>
  <si>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</si>
  <si>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</si>
  <si>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</si>
  <si>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</si>
  <si>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</si>
  <si>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</si>
  <si>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</si>
  <si>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</si>
  <si>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</si>
  <si>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</si>
  <si>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</si>
  <si>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</si>
  <si>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</si>
  <si>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</si>
  <si>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</si>
  <si>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</si>
  <si>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</si>
  <si>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</si>
  <si>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</si>
  <si>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</si>
  <si>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</si>
  <si>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</si>
  <si>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</si>
  <si>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</si>
  <si>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</si>
  <si>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</si>
  <si>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</si>
  <si>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</si>
  <si>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</si>
  <si>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</si>
  <si>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</si>
  <si>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</si>
  <si>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</si>
  <si>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</si>
  <si>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</si>
  <si>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</si>
  <si>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</si>
  <si>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</si>
  <si>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</si>
  <si>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</si>
  <si>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</si>
  <si>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</si>
  <si>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</si>
  <si>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</si>
  <si>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</si>
  <si>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</si>
  <si>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</si>
  <si>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</si>
  <si>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</si>
  <si>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</si>
  <si>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</si>
  <si>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</si>
  <si>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</si>
  <si>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</si>
  <si>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</si>
  <si>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</si>
  <si>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</si>
  <si>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</si>
  <si>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</si>
  <si>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</si>
  <si>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</si>
  <si>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</si>
  <si>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</si>
  <si>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</si>
  <si>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</si>
  <si>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</si>
  <si>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</si>
  <si>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</si>
  <si>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</si>
  <si>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</si>
  <si>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</si>
  <si>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</si>
  <si>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</si>
  <si>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</si>
  <si>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</si>
  <si>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</si>
  <si>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</si>
  <si>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</si>
  <si>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</si>
  <si>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</si>
  <si>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</si>
  <si>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</si>
  <si>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</si>
  <si>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</si>
  <si>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</si>
  <si>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</si>
  <si>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</si>
  <si>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</si>
  <si>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</si>
  <si>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</si>
  <si>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</si>
  <si>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</si>
  <si>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</si>
  <si>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</si>
  <si>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</si>
  <si>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</si>
  <si>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</si>
  <si>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</si>
  <si>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</si>
  <si>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</si>
  <si>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</si>
  <si>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</si>
  <si>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</si>
  <si>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</si>
  <si>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</si>
  <si>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</si>
  <si>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</si>
  <si>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</si>
  <si>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</si>
  <si>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</si>
  <si>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</si>
  <si>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</si>
  <si>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</si>
  <si>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</si>
  <si>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</si>
  <si>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</si>
  <si>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</si>
  <si>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</si>
  <si>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</si>
  <si>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</si>
  <si>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</si>
  <si>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</si>
  <si>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</si>
  <si>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</si>
  <si>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</si>
  <si>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</si>
  <si>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</si>
  <si>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</si>
  <si>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</si>
  <si>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</si>
  <si>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</si>
  <si>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</si>
  <si>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</si>
  <si>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</si>
  <si>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</si>
  <si>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</si>
  <si>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</si>
  <si>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</si>
  <si>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</si>
  <si>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</si>
  <si>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</si>
  <si>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</si>
  <si>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</si>
  <si>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</si>
  <si>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</si>
  <si>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</si>
  <si>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</si>
  <si>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</si>
  <si>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</si>
  <si>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</si>
  <si>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</si>
  <si>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</si>
  <si>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</si>
  <si>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</si>
  <si>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</si>
  <si>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</si>
  <si>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</si>
  <si>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</si>
  <si>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</si>
  <si>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</si>
  <si>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</si>
  <si>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</si>
  <si>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</si>
  <si>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</si>
  <si>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</si>
  <si>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</si>
  <si>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</si>
  <si>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</si>
  <si>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</si>
  <si>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</si>
  <si>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</si>
  <si>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</si>
  <si>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</si>
  <si>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</si>
  <si>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</si>
  <si>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</si>
  <si>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</si>
  <si>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</si>
  <si>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</si>
  <si>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</si>
  <si>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</si>
  <si>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</si>
  <si>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</si>
  <si>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</si>
  <si>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</si>
  <si>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</si>
  <si>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</si>
  <si>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</si>
  <si>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</si>
  <si>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</si>
  <si>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</si>
  <si>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</si>
  <si>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</si>
  <si>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</si>
  <si>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</si>
  <si>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</si>
  <si>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</si>
  <si>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</si>
  <si>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</si>
  <si>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</si>
  <si>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</si>
  <si>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</si>
  <si>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</si>
  <si>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</si>
  <si>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</si>
  <si>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</si>
  <si>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</si>
  <si>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</si>
  <si>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</si>
  <si>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</si>
  <si>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</si>
  <si>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</si>
  <si>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</si>
  <si>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</si>
  <si>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</si>
  <si>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</si>
  <si>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</si>
  <si>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</si>
  <si>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</si>
  <si>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</si>
  <si>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</si>
  <si>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</si>
  <si>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</si>
  <si>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</si>
  <si>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</si>
  <si>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</si>
  <si>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</si>
  <si>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</si>
  <si>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</si>
  <si>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</si>
  <si>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</si>
  <si>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</si>
  <si>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</si>
  <si>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</si>
  <si>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</si>
  <si>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</si>
  <si>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</si>
  <si>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</si>
  <si>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</si>
  <si>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</si>
  <si>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</si>
  <si>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</si>
  <si>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</si>
  <si>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</si>
  <si>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</si>
  <si>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</si>
  <si>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</si>
  <si>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</si>
  <si>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</si>
  <si>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</si>
  <si>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</si>
  <si>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</si>
  <si>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</si>
  <si>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</si>
  <si>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</si>
  <si>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</si>
  <si>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</si>
  <si>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</si>
  <si>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</si>
  <si>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</si>
  <si>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</si>
  <si>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</si>
  <si>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</si>
  <si>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</si>
  <si>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</si>
  <si>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</si>
  <si>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</si>
  <si>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</si>
  <si>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</si>
  <si>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</si>
  <si>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</si>
  <si>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</si>
  <si>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</si>
  <si>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</si>
  <si>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</si>
  <si>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</si>
  <si>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</si>
  <si>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</si>
  <si>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</si>
  <si>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</si>
  <si>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</si>
  <si>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</si>
  <si>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</si>
  <si>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</si>
  <si>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</si>
  <si>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</si>
  <si>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</si>
  <si>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</si>
  <si>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</si>
  <si>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</si>
  <si>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</si>
  <si>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</si>
  <si>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</si>
  <si>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</si>
  <si>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</si>
  <si>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</si>
  <si>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</si>
  <si>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</si>
  <si>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</si>
  <si>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</si>
  <si>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</si>
  <si>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</si>
  <si>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</si>
  <si>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</si>
  <si>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</si>
  <si>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</si>
  <si>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</si>
  <si>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</si>
  <si>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</si>
  <si>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</si>
  <si>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</si>
  <si>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</si>
  <si>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</si>
  <si>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</si>
  <si>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</si>
  <si>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</si>
  <si>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</si>
  <si>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</si>
  <si>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</si>
  <si>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</si>
  <si>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</si>
  <si>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</si>
  <si>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</si>
  <si>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</si>
  <si>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</si>
  <si>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</si>
  <si>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</si>
  <si>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</si>
  <si>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</si>
  <si>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</si>
  <si>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</si>
  <si>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</si>
  <si>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</si>
  <si>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</si>
  <si>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</si>
  <si>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</si>
  <si>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</si>
  <si>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</si>
  <si>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</si>
  <si>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</si>
  <si>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</si>
  <si>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</si>
  <si>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</si>
  <si>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</si>
  <si>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</si>
  <si>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</si>
  <si>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</si>
  <si>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</si>
  <si>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</si>
  <si>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</si>
  <si>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</si>
  <si>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</si>
  <si>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</si>
  <si>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</si>
  <si>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</si>
  <si>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</si>
  <si>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</si>
  <si>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</si>
  <si>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</si>
  <si>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</si>
  <si>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</si>
  <si>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</si>
  <si>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</si>
  <si>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</si>
  <si>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</si>
  <si>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</si>
  <si>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</si>
  <si>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</si>
  <si>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</si>
  <si>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</si>
  <si>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</si>
  <si>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</si>
  <si>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</si>
  <si>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</si>
  <si>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</si>
  <si>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</si>
  <si>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</si>
  <si>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</si>
  <si>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</si>
  <si>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</si>
  <si>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</si>
  <si>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</si>
  <si>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</si>
  <si>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</si>
  <si>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</si>
  <si>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</si>
  <si>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</si>
  <si>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</si>
  <si>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</si>
  <si>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</si>
  <si>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</si>
  <si>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</si>
  <si>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</si>
  <si>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</si>
  <si>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</si>
  <si>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</si>
  <si>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</si>
  <si>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</si>
  <si>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</si>
  <si>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</si>
  <si>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</si>
  <si>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</si>
  <si>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</si>
  <si>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</si>
  <si>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</si>
  <si>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</si>
  <si>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</si>
  <si>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</si>
  <si>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</si>
  <si>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</si>
  <si>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</si>
  <si>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</si>
  <si>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</si>
  <si>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</si>
  <si>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</si>
  <si>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</si>
  <si>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</si>
  <si>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</si>
  <si>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</si>
  <si>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</si>
  <si>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</si>
  <si>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</si>
  <si>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</si>
  <si>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</si>
  <si>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</si>
  <si>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</si>
  <si>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</si>
  <si>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</si>
  <si>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</si>
  <si>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</si>
  <si>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</si>
  <si>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</si>
  <si>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</si>
  <si>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</si>
  <si>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</si>
  <si>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</si>
  <si>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</si>
  <si>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</si>
  <si>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</si>
  <si>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</si>
  <si>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</si>
  <si>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</si>
  <si>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</si>
  <si>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</si>
  <si>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</si>
  <si>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</si>
  <si>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</si>
  <si>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</si>
  <si>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</si>
  <si>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</si>
  <si>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</si>
  <si>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</si>
  <si>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</si>
  <si>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</si>
  <si>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</si>
  <si>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</si>
  <si>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</si>
  <si>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</si>
  <si>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</si>
  <si>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</si>
  <si>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</si>
  <si>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</si>
  <si>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</si>
  <si>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</si>
  <si>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</si>
  <si>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</si>
  <si>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</si>
  <si>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</si>
  <si>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</si>
  <si>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</si>
  <si>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</si>
  <si>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</si>
  <si>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</si>
  <si>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</si>
  <si>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</si>
  <si>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</si>
  <si>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</si>
  <si>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</si>
  <si>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</si>
  <si>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</si>
  <si>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</si>
  <si>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</si>
  <si>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</si>
  <si>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</si>
  <si>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</si>
  <si>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</si>
  <si>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</si>
  <si>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</si>
  <si>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</si>
  <si>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</si>
  <si>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</si>
  <si>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</si>
  <si>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</si>
  <si>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</si>
  <si>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</si>
  <si>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</si>
  <si>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</si>
  <si>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</si>
  <si>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</si>
  <si>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</si>
  <si>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</si>
  <si>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</si>
  <si>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</si>
  <si>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</si>
  <si>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</si>
  <si>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</si>
  <si>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</si>
  <si>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</si>
  <si>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</si>
  <si>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</si>
  <si>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</si>
  <si>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</si>
  <si>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</si>
  <si>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</si>
  <si>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</si>
  <si>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</si>
  <si>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</si>
  <si>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</si>
  <si>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</si>
  <si>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</si>
  <si>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</si>
  <si>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</si>
  <si>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</si>
  <si>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</si>
  <si>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</si>
  <si>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</si>
  <si>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</si>
  <si>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</si>
  <si>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</si>
  <si>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</si>
  <si>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</si>
  <si>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</si>
  <si>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</si>
  <si>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</si>
  <si>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</si>
  <si>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</si>
  <si>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</si>
  <si>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</si>
  <si>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</si>
  <si>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</si>
  <si>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</si>
  <si>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</si>
  <si>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</si>
  <si>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</si>
  <si>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</si>
  <si>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</si>
  <si>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</si>
  <si>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</si>
  <si>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</si>
  <si>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</si>
  <si>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</si>
  <si>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</si>
  <si>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</si>
  <si>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</si>
  <si>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</si>
  <si>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</si>
  <si>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</si>
  <si>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</si>
  <si>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</si>
  <si>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</si>
  <si>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</si>
  <si>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</si>
  <si>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</si>
  <si>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</si>
  <si>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</si>
  <si>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</si>
  <si>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</si>
  <si>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</si>
  <si>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</si>
  <si>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</si>
  <si>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</si>
  <si>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</si>
  <si>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</si>
  <si>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</si>
  <si>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</si>
  <si>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</si>
  <si>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</si>
  <si>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</si>
  <si>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</si>
  <si>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</si>
  <si>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</si>
  <si>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</si>
  <si>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</si>
  <si>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</si>
  <si>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</si>
  <si>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</si>
  <si>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</si>
  <si>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</si>
  <si>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</si>
  <si>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</si>
  <si>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</si>
  <si>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</si>
  <si>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</si>
  <si>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</si>
  <si>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</si>
  <si>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</si>
  <si>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</si>
  <si>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</si>
  <si>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</si>
  <si>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</si>
  <si>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</si>
  <si>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</si>
  <si>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</si>
  <si>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</si>
  <si>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</si>
  <si>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</si>
  <si>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</si>
  <si>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</si>
  <si>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</si>
  <si>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</si>
  <si>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</si>
  <si>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</si>
  <si>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</si>
  <si>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</si>
  <si>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</si>
  <si>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</si>
  <si>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</si>
  <si>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</si>
  <si>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</si>
  <si>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</si>
  <si>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</si>
  <si>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</si>
  <si>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</si>
  <si>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</si>
  <si>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</si>
  <si>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</si>
  <si>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</si>
  <si>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</si>
  <si>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</si>
  <si>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</si>
  <si>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</si>
  <si>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</si>
  <si>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</si>
  <si>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</si>
  <si>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</si>
  <si>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</si>
  <si>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</si>
  <si>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</si>
  <si>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</si>
  <si>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</si>
  <si>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</si>
  <si>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</si>
  <si>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</si>
  <si>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</si>
  <si>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</si>
  <si>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</si>
  <si>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</si>
  <si>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</si>
  <si>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</si>
  <si>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</si>
  <si>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</si>
  <si>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</si>
  <si>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</si>
  <si>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</si>
  <si>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</si>
  <si>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</si>
  <si>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</si>
  <si>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</si>
  <si>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</si>
  <si>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</si>
  <si>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</si>
  <si>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</si>
  <si>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</si>
  <si>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</si>
  <si>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</si>
  <si>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</si>
  <si>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</si>
  <si>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</si>
  <si>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</si>
  <si>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</si>
  <si>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</si>
  <si>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</si>
  <si>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</si>
  <si>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</si>
  <si>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</si>
  <si>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</si>
  <si>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</si>
  <si>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</si>
  <si>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</si>
  <si>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</si>
  <si>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</si>
  <si>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</si>
  <si>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</si>
  <si>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</si>
  <si>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</si>
  <si>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</si>
  <si>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</si>
  <si>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</si>
  <si>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</si>
  <si>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</si>
  <si>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</si>
  <si>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</si>
  <si>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</si>
  <si>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</si>
  <si>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</si>
  <si>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</si>
  <si>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</si>
  <si>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</si>
  <si>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</si>
  <si>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</si>
  <si>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</si>
  <si>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</si>
  <si>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</si>
  <si>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</si>
  <si>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</si>
  <si>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</si>
  <si>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</si>
  <si>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</si>
  <si>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</si>
  <si>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</si>
  <si>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</si>
  <si>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</si>
  <si>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</si>
  <si>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</si>
  <si>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</si>
  <si>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</si>
  <si>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</si>
  <si>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</si>
  <si>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</si>
  <si>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</si>
  <si>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</si>
  <si>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</si>
  <si>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</si>
  <si>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</si>
  <si>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</si>
  <si>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</si>
  <si>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</si>
  <si>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</si>
  <si>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</si>
  <si>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</si>
  <si>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</si>
  <si>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</si>
  <si>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</si>
  <si>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</si>
  <si>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</si>
  <si>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</si>
  <si>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</si>
  <si>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</si>
  <si>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</si>
  <si>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</si>
  <si>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</si>
  <si>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</si>
  <si>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</si>
  <si>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</si>
  <si>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</si>
  <si>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</si>
  <si>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</si>
  <si>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</si>
  <si>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</si>
  <si>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</si>
  <si>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</si>
  <si>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</si>
  <si>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</si>
  <si>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</si>
  <si>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</si>
  <si>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</si>
  <si>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</si>
  <si>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</si>
  <si>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</si>
  <si>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</si>
  <si>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</si>
  <si>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</si>
  <si>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</si>
  <si>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</si>
  <si>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</si>
  <si>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</si>
  <si>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</si>
  <si>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</si>
  <si>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</si>
  <si>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</si>
  <si>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</si>
  <si>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</si>
  <si>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</si>
  <si>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</si>
  <si>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</si>
  <si>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</si>
  <si>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</si>
  <si>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</si>
  <si>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</si>
  <si>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</si>
  <si>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</si>
  <si>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</si>
  <si>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</si>
  <si>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</si>
  <si>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</si>
  <si>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</si>
  <si>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</si>
  <si>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</si>
  <si>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</si>
  <si>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</si>
  <si>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</si>
  <si>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</si>
  <si>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</si>
  <si>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</si>
  <si>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</si>
  <si>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</si>
  <si>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</si>
  <si>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</si>
  <si>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</si>
  <si>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</si>
  <si>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</si>
  <si>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</si>
  <si>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</si>
  <si>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</si>
  <si>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</si>
  <si>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</si>
  <si>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</si>
  <si>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</si>
  <si>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</si>
  <si>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</si>
  <si>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</si>
  <si>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</si>
  <si>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</si>
  <si>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</si>
  <si>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</si>
  <si>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</si>
  <si>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</si>
  <si>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</si>
  <si>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</si>
  <si>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</si>
  <si>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</si>
  <si>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</si>
  <si>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</si>
  <si>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</si>
  <si>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</si>
  <si>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</si>
  <si>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</si>
  <si>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</si>
  <si>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</si>
  <si>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</si>
  <si>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</si>
  <si>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</si>
  <si>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</si>
  <si>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</si>
  <si>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</si>
  <si>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</si>
  <si>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</si>
  <si>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</si>
  <si>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</si>
  <si>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</si>
  <si>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</si>
  <si>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</si>
  <si>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</si>
  <si>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</si>
  <si>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</si>
  <si>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</si>
  <si>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</si>
  <si>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</si>
  <si>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</si>
  <si>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</si>
  <si>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</si>
  <si>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</si>
  <si>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</si>
  <si>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</si>
  <si>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</si>
  <si>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</si>
  <si>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</si>
  <si>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</si>
  <si>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</si>
  <si>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</si>
  <si>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</si>
  <si>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</si>
  <si>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</si>
  <si>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</si>
  <si>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</si>
  <si>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</si>
  <si>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</si>
  <si>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</si>
  <si>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</si>
  <si>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</si>
  <si>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</si>
  <si>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</si>
  <si>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</si>
  <si>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</si>
  <si>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</si>
  <si>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</si>
  <si>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</si>
  <si>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</si>
  <si>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</si>
  <si>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</si>
  <si>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</si>
  <si>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</si>
  <si>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</si>
  <si>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</si>
  <si>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</si>
  <si>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</si>
  <si>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</si>
  <si>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</si>
  <si>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</si>
  <si>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</si>
  <si>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</si>
  <si>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</si>
  <si>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</si>
  <si>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</si>
  <si>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</si>
  <si>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</si>
  <si>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</si>
  <si>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</si>
  <si>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</si>
  <si>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</si>
  <si>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</si>
  <si>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</si>
  <si>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</si>
  <si>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</si>
  <si>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</si>
  <si>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</si>
  <si>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</si>
  <si>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</si>
  <si>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</si>
  <si>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</si>
  <si>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</si>
  <si>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</si>
  <si>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</si>
  <si>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</si>
  <si>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</si>
  <si>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</si>
  <si>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</si>
  <si>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</si>
  <si>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</si>
  <si>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</si>
  <si>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</si>
  <si>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</si>
  <si>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</si>
  <si>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</si>
  <si>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</si>
  <si>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</si>
  <si>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</si>
  <si>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</si>
  <si>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</si>
  <si>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</si>
  <si>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</si>
  <si>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</si>
  <si>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</si>
  <si>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</si>
  <si>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</si>
  <si>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</si>
  <si>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</si>
  <si>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</si>
  <si>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</si>
  <si>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</si>
  <si>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</si>
  <si>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</si>
  <si>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</si>
  <si>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</si>
  <si>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</si>
  <si>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</si>
  <si>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</si>
  <si>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</si>
  <si>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</si>
  <si>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</si>
  <si>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</si>
  <si>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</si>
  <si>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</si>
  <si>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</si>
  <si>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</si>
  <si>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</si>
  <si>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</si>
  <si>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</si>
  <si>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</si>
  <si>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</si>
  <si>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</si>
  <si>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</si>
  <si>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</si>
  <si>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</si>
  <si>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</si>
  <si>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</si>
  <si>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</si>
  <si>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</si>
  <si>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</si>
  <si>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</si>
  <si>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</si>
  <si>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</si>
  <si>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</si>
  <si>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</si>
  <si>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</si>
  <si>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</si>
  <si>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</si>
  <si>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</si>
  <si>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</si>
  <si>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</si>
  <si>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</si>
  <si>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</si>
  <si>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</si>
  <si>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</si>
  <si>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</si>
  <si>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</si>
  <si>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</si>
  <si>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</si>
  <si>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</si>
  <si>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</si>
  <si>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</si>
  <si>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</si>
  <si>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</si>
  <si>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</si>
  <si>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</si>
  <si>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</si>
  <si>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</si>
  <si>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</si>
  <si>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</si>
  <si>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</si>
  <si>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</si>
  <si>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</si>
  <si>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</si>
  <si>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</si>
  <si>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</si>
  <si>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</si>
  <si>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</si>
  <si>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</si>
  <si>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</si>
  <si>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</si>
  <si>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</si>
  <si>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</si>
  <si>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</si>
  <si>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</si>
  <si>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</si>
  <si>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</si>
  <si>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</si>
  <si>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</si>
  <si>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</si>
  <si>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</si>
  <si>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</si>
  <si>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</si>
  <si>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</si>
  <si>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</si>
  <si>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</si>
  <si>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</si>
  <si>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</si>
  <si>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</si>
  <si>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</si>
  <si>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</si>
  <si>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</si>
  <si>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</si>
  <si>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</si>
  <si>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</si>
  <si>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</si>
  <si>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</si>
  <si>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</si>
  <si>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</si>
  <si>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</si>
  <si>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</si>
  <si>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</si>
  <si>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</si>
  <si>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</si>
  <si>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</si>
  <si>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</si>
  <si>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</si>
  <si>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</si>
  <si>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</si>
  <si>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</si>
  <si>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</si>
  <si>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</si>
  <si>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</si>
  <si>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</si>
  <si>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</si>
  <si>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</si>
  <si>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</si>
  <si>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</si>
  <si>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</si>
  <si>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</si>
  <si>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</si>
  <si>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</si>
  <si>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</si>
  <si>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</si>
  <si>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</si>
  <si>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</si>
  <si>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</si>
  <si>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</si>
  <si>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</si>
  <si>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</si>
  <si>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</si>
  <si>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</si>
  <si>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</si>
  <si>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</si>
  <si>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</si>
  <si>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</si>
  <si>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</si>
  <si>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</si>
  <si>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</si>
  <si>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</si>
  <si>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</si>
  <si>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</si>
  <si>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</si>
  <si>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</si>
  <si>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</si>
  <si>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</si>
  <si>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</si>
  <si>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</si>
  <si>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</si>
  <si>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</si>
  <si>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</si>
  <si>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</si>
  <si>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</si>
  <si>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</si>
  <si>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</si>
  <si>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</si>
  <si>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</si>
  <si>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</si>
  <si>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</si>
  <si>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</si>
  <si>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</si>
  <si>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</si>
  <si>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</si>
  <si>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</si>
  <si>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</si>
  <si>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</si>
  <si>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</si>
  <si>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</si>
  <si>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</si>
  <si>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</si>
  <si>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</si>
  <si>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</si>
  <si>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</si>
  <si>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</si>
  <si>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</si>
  <si>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</si>
  <si>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</si>
  <si>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</si>
  <si>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</si>
  <si>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</si>
  <si>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</si>
  <si>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</si>
  <si>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</si>
  <si>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</si>
  <si>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</si>
  <si>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</si>
  <si>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</si>
  <si>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</si>
  <si>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</si>
  <si>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</si>
  <si>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</si>
  <si>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</si>
  <si>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</si>
  <si>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</si>
  <si>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</si>
  <si>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</si>
  <si>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</si>
  <si>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</si>
  <si>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</si>
  <si>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</si>
  <si>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</si>
  <si>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</si>
  <si>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</si>
  <si>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</si>
  <si>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</si>
  <si>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</si>
  <si>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</si>
  <si>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</si>
  <si>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</si>
  <si>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</si>
  <si>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</si>
  <si>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</si>
  <si>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</si>
  <si>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</si>
  <si>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</si>
  <si>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</si>
  <si>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</si>
  <si>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</si>
  <si>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</si>
  <si>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</si>
  <si>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</si>
  <si>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</si>
  <si>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</si>
  <si>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</si>
  <si>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</si>
  <si>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</si>
  <si>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</si>
  <si>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</si>
  <si>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</si>
  <si>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</si>
  <si>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</si>
  <si>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</si>
  <si>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</si>
  <si>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</si>
  <si>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</si>
  <si>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</si>
  <si>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</si>
  <si>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</si>
  <si>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</si>
  <si>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</si>
  <si>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</si>
  <si>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</si>
  <si>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</si>
  <si>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</si>
  <si>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</si>
  <si>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</si>
  <si>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</si>
  <si>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</si>
  <si>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</si>
  <si>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</si>
  <si>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</si>
  <si>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</si>
  <si>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</si>
  <si>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</si>
  <si>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</si>
  <si>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</si>
  <si>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</si>
  <si>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</si>
  <si>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</si>
  <si>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</si>
  <si>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</si>
  <si>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</si>
  <si>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</si>
  <si>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</si>
  <si>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</si>
  <si>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</si>
  <si>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</si>
  <si>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</si>
  <si>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</si>
  <si>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</si>
  <si>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</si>
  <si>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</si>
  <si>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</si>
  <si>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</si>
  <si>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</si>
  <si>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</si>
  <si>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</si>
  <si>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</si>
  <si>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</si>
  <si>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</si>
  <si>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</si>
  <si>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</si>
  <si>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</si>
  <si>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</si>
  <si>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</si>
  <si>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</si>
  <si>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</si>
  <si>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</si>
  <si>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</si>
  <si>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</si>
  <si>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</si>
  <si>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</si>
  <si>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</si>
  <si>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</si>
  <si>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</si>
  <si>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</si>
  <si>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</si>
  <si>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</si>
  <si>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</si>
  <si>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</si>
  <si>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</si>
  <si>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</si>
  <si>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</si>
  <si>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</si>
  <si>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</si>
  <si>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</si>
  <si>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</si>
  <si>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</si>
  <si>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</si>
  <si>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</si>
  <si>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</si>
  <si>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</si>
  <si>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</si>
  <si>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</si>
  <si>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</si>
  <si>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</si>
  <si>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</si>
  <si>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</si>
  <si>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</si>
  <si>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</si>
  <si>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</si>
  <si>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</si>
  <si>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</si>
  <si>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</si>
  <si>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</si>
  <si>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</si>
  <si>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</si>
  <si>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</si>
  <si>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</si>
  <si>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</si>
  <si>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</si>
  <si>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</si>
  <si>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</si>
  <si>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</si>
  <si>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</si>
  <si>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</si>
  <si>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</si>
  <si>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</si>
  <si>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</si>
  <si>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</si>
  <si>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</si>
  <si>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</si>
  <si>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</si>
  <si>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</si>
  <si>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</si>
  <si>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</si>
  <si>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</si>
  <si>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</si>
  <si>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</si>
  <si>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</si>
  <si>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</si>
  <si>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</si>
  <si>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</si>
  <si>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</si>
  <si>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</si>
  <si>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</si>
  <si>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</si>
  <si>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</si>
  <si>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</si>
  <si>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</si>
  <si>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</si>
  <si>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</si>
  <si>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</si>
  <si>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</si>
  <si>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</si>
  <si>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</si>
  <si>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</si>
  <si>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</si>
  <si>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</si>
  <si>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</si>
  <si>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</si>
  <si>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</si>
  <si>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</si>
  <si>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</si>
  <si>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</si>
  <si>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</si>
  <si>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</si>
  <si>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</si>
  <si>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</si>
  <si>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</si>
  <si>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</si>
  <si>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</si>
  <si>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</si>
  <si>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</si>
  <si>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</si>
  <si>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</si>
  <si>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</si>
  <si>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</si>
  <si>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</si>
  <si>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</si>
  <si>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</si>
  <si>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</si>
  <si>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</si>
  <si>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</si>
  <si>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</si>
  <si>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</si>
  <si>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</si>
  <si>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</si>
  <si>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</si>
  <si>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</si>
  <si>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</si>
  <si>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</si>
  <si>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</si>
  <si>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</si>
  <si>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</si>
  <si>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</si>
  <si>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</si>
  <si>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</si>
  <si>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</si>
  <si>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</si>
  <si>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</si>
  <si>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</si>
  <si>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</si>
  <si>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</si>
  <si>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</si>
  <si>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</si>
  <si>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</si>
  <si>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</si>
  <si>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</si>
  <si>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</si>
  <si>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</si>
  <si>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</si>
  <si>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</si>
  <si>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</si>
  <si>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</si>
  <si>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</si>
  <si>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</si>
  <si>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</si>
  <si>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</si>
  <si>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</si>
  <si>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</si>
  <si>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</si>
  <si>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</si>
  <si>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</si>
  <si>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</si>
  <si>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</si>
  <si>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</si>
  <si>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</si>
  <si>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</si>
  <si>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</si>
  <si>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</si>
  <si>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</si>
  <si>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</si>
  <si>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</si>
  <si>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</si>
  <si>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</si>
  <si>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</si>
  <si>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</si>
  <si>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</si>
  <si>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</si>
  <si>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</si>
  <si>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</si>
  <si>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</si>
  <si>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</si>
  <si>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</si>
  <si>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</si>
  <si>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</si>
  <si>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</si>
  <si>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</si>
  <si>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</si>
  <si>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</si>
  <si>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</si>
  <si>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</si>
  <si>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</si>
  <si>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</si>
  <si>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</si>
  <si>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</si>
  <si>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</si>
  <si>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</si>
  <si>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</si>
  <si>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</si>
  <si>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</si>
  <si>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</si>
  <si>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</si>
  <si>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</si>
  <si>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</si>
  <si>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</si>
  <si>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</si>
  <si>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</si>
  <si>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</si>
  <si>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</si>
  <si>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</si>
  <si>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</si>
  <si>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</si>
  <si>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</si>
  <si>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</si>
  <si>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</si>
  <si>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</si>
  <si>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</si>
  <si>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</si>
  <si>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</si>
  <si>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</si>
  <si>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</si>
  <si>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</si>
  <si>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</si>
  <si>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</si>
  <si>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</si>
  <si>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</si>
  <si>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</si>
  <si>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</si>
  <si>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</si>
  <si>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</si>
  <si>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</si>
  <si>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</si>
  <si>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</si>
  <si>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</si>
  <si>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</si>
  <si>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</si>
  <si>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</si>
  <si>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</si>
  <si>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</si>
  <si>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</si>
  <si>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</si>
  <si>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</si>
  <si>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</si>
  <si>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</si>
  <si>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</si>
  <si>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</si>
  <si>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</si>
  <si>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</si>
  <si>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</si>
  <si>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</si>
  <si>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</si>
  <si>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</si>
  <si>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</si>
  <si>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</si>
  <si>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</si>
  <si>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</si>
  <si>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</si>
  <si>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</si>
  <si>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</si>
  <si>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</si>
  <si>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</si>
  <si>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</si>
  <si>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</si>
  <si>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</si>
  <si>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</si>
  <si>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</si>
  <si>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</si>
  <si>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</si>
  <si>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</si>
  <si>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</si>
  <si>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</si>
  <si>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</si>
  <si>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</si>
  <si>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</si>
  <si>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</si>
  <si>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</si>
  <si>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</si>
  <si>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</si>
  <si>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</si>
  <si>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</si>
  <si>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</si>
  <si>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</si>
  <si>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</si>
  <si>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</si>
  <si>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</si>
  <si>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</si>
  <si>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</si>
  <si>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</si>
  <si>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</si>
  <si>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</si>
  <si>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</si>
  <si>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</si>
  <si>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</si>
  <si>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</si>
  <si>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</si>
  <si>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</si>
  <si>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</si>
  <si>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</si>
  <si>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</si>
  <si>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</si>
  <si>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</si>
  <si>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</si>
  <si>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</si>
  <si>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</si>
  <si>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</si>
  <si>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</si>
  <si>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</si>
  <si>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</si>
  <si>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</si>
  <si>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</si>
  <si>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</si>
  <si>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</si>
  <si>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</si>
  <si>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</si>
  <si>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</si>
  <si>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</si>
  <si>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</si>
  <si>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</si>
  <si>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</si>
  <si>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</si>
  <si>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</si>
  <si>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</si>
  <si>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</si>
  <si>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</si>
  <si>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</si>
  <si>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</si>
  <si>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</si>
  <si>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</si>
  <si>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</si>
  <si>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</si>
  <si>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</si>
  <si>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</si>
  <si>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</si>
  <si>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</si>
  <si>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</si>
  <si>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</si>
  <si>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</si>
  <si>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</si>
  <si>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</si>
  <si>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</si>
  <si>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</si>
  <si>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</si>
  <si>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</si>
  <si>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</si>
  <si>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</si>
  <si>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</si>
  <si>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</si>
  <si>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</si>
  <si>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</si>
  <si>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</si>
  <si>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</si>
  <si>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</si>
  <si>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</si>
  <si>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</si>
  <si>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</si>
  <si>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</si>
  <si>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</si>
  <si>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</si>
  <si>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</si>
  <si>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</si>
  <si>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</si>
  <si>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</si>
  <si>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</si>
  <si>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</si>
  <si>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</si>
  <si>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</si>
  <si>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</si>
  <si>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</si>
  <si>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</si>
  <si>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</si>
  <si>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</si>
  <si>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</si>
  <si>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</si>
  <si>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</si>
  <si>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</si>
  <si>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</si>
  <si>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</si>
  <si>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</si>
  <si>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</si>
  <si>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</si>
  <si>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</si>
  <si>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</si>
  <si>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</si>
  <si>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</si>
  <si>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</si>
  <si>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</si>
  <si>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</si>
  <si>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</si>
  <si>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</si>
  <si>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</si>
  <si>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</si>
  <si>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</si>
  <si>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</si>
  <si>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</si>
  <si>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</si>
  <si>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</si>
  <si>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</si>
  <si>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</si>
  <si>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</si>
  <si>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</si>
  <si>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</si>
  <si>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</si>
  <si>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</si>
  <si>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</si>
  <si>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</si>
  <si>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</si>
  <si>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</si>
  <si>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</si>
  <si>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</si>
  <si>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</si>
  <si>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</si>
  <si>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</si>
  <si>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</si>
  <si>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</si>
  <si>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</si>
  <si>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</si>
  <si>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</si>
  <si>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</si>
  <si>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</si>
  <si>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</si>
  <si>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</si>
  <si>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</si>
  <si>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</si>
  <si>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</si>
  <si>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</si>
  <si>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</si>
  <si>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</si>
  <si>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</si>
  <si>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</si>
  <si>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</si>
  <si>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</si>
  <si>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</si>
  <si>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</si>
  <si>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</si>
  <si>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</si>
  <si>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</si>
  <si>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</si>
  <si>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</si>
  <si>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</si>
  <si>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</si>
  <si>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</si>
  <si>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</si>
  <si>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</si>
  <si>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</si>
  <si>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</si>
  <si>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</si>
  <si>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</si>
  <si>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</si>
  <si>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</si>
  <si>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</si>
  <si>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</si>
  <si>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</si>
  <si>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</si>
  <si>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</si>
  <si>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</si>
  <si>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</si>
  <si>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</si>
  <si>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</si>
  <si>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</si>
  <si>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</si>
  <si>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</si>
  <si>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</si>
  <si>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</si>
  <si>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</si>
  <si>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</si>
  <si>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</si>
  <si>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</si>
  <si>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</si>
  <si>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</si>
  <si>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</si>
  <si>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</si>
  <si>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</si>
  <si>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</si>
  <si>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</si>
  <si>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</si>
  <si>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</si>
  <si>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</si>
  <si>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</si>
  <si>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</si>
  <si>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</si>
  <si>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</si>
  <si>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</si>
  <si>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</si>
  <si>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</si>
  <si>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</si>
  <si>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</si>
  <si>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</si>
  <si>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</si>
  <si>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</si>
  <si>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</si>
  <si>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</si>
  <si>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</si>
  <si>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</si>
  <si>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</si>
  <si>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</si>
  <si>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</si>
  <si>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</si>
  <si>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</si>
  <si>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</si>
  <si>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</si>
  <si>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</si>
  <si>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</si>
  <si>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</si>
  <si>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</si>
  <si>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</si>
  <si>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</si>
  <si>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</si>
  <si>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</si>
  <si>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</si>
  <si>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</si>
  <si>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</si>
  <si>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</si>
  <si>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</si>
  <si>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</si>
  <si>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</si>
  <si>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</si>
  <si>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</si>
  <si>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</si>
  <si>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</si>
  <si>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</si>
  <si>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</si>
  <si>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</si>
  <si>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</si>
  <si>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</si>
  <si>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</si>
  <si>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</si>
  <si>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</si>
  <si>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</si>
  <si>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</si>
  <si>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</si>
  <si>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</si>
  <si>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</si>
  <si>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</si>
  <si>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</si>
  <si>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</si>
  <si>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</si>
  <si>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</si>
  <si>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</si>
  <si>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</si>
  <si>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</si>
  <si>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</si>
  <si>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</si>
  <si>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</si>
  <si>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</si>
  <si>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</si>
  <si>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</si>
  <si>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</si>
  <si>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</si>
  <si>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</si>
  <si>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</si>
  <si>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</si>
  <si>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</si>
  <si>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</si>
  <si>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</si>
  <si>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</si>
  <si>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</si>
  <si>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</si>
  <si>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</si>
  <si>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</si>
  <si>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</si>
  <si>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</si>
  <si>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</si>
  <si>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</si>
  <si>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</si>
  <si>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</si>
  <si>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</si>
  <si>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</si>
  <si>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</si>
  <si>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</si>
  <si>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</si>
  <si>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</si>
  <si>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</si>
  <si>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</si>
  <si>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</si>
  <si>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</si>
  <si>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</si>
  <si>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</si>
  <si>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</si>
  <si>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</si>
  <si>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</si>
  <si>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</si>
  <si>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</si>
  <si>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</si>
  <si>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</si>
  <si>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</si>
  <si>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</si>
  <si>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</si>
  <si>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</si>
  <si>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</si>
  <si>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</si>
  <si>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</si>
  <si>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</si>
  <si>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</si>
  <si>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</si>
  <si>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</si>
  <si>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</si>
  <si>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</si>
  <si>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</si>
  <si>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</si>
  <si>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</si>
  <si>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</si>
  <si>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</si>
  <si>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</si>
  <si>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</si>
  <si>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</si>
  <si>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</si>
  <si>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</si>
  <si>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</si>
  <si>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</si>
  <si>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</si>
  <si>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</si>
  <si>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</si>
  <si>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</si>
  <si>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</si>
  <si>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</si>
  <si>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</si>
  <si>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</si>
  <si>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</si>
  <si>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</si>
  <si>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</si>
  <si>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</si>
  <si>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</si>
  <si>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</si>
  <si>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</si>
  <si>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</si>
  <si>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</si>
  <si>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</si>
  <si>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</si>
  <si>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</si>
  <si>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</si>
  <si>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</si>
  <si>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</si>
  <si>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</si>
  <si>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</si>
  <si>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</si>
  <si>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</si>
  <si>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</si>
  <si>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</si>
  <si>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</si>
  <si>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</si>
  <si>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</si>
  <si>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</si>
  <si>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</si>
  <si>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</si>
  <si>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</si>
  <si>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</si>
  <si>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</si>
  <si>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</si>
  <si>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</si>
  <si>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</si>
  <si>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</si>
  <si>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</si>
  <si>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</si>
  <si>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</si>
  <si>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</si>
  <si>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</si>
  <si>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</si>
  <si>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</si>
  <si>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</si>
  <si>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</si>
  <si>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</si>
  <si>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</si>
  <si>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</si>
  <si>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</si>
  <si>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</si>
  <si>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</si>
  <si>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</si>
  <si>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</si>
  <si>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</si>
  <si>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</si>
  <si>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</si>
  <si>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</si>
  <si>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</si>
  <si>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</si>
  <si>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</si>
  <si>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</si>
  <si>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</si>
  <si>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</si>
  <si>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</si>
  <si>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</si>
  <si>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</si>
  <si>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</si>
  <si>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</si>
  <si>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</si>
  <si>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</si>
  <si>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</si>
  <si>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</si>
  <si>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</si>
  <si>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</si>
  <si>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</si>
  <si>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</si>
  <si>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</si>
  <si>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</si>
  <si>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</si>
  <si>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</si>
  <si>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</si>
  <si>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</si>
  <si>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</si>
  <si>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</si>
  <si>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</si>
  <si>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</si>
  <si>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</si>
  <si>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</si>
  <si>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</si>
  <si>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</si>
  <si>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</si>
  <si>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</si>
  <si>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</si>
  <si>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</si>
  <si>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</si>
  <si>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</si>
  <si>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</si>
  <si>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</si>
  <si>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</si>
  <si>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</si>
  <si>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</si>
  <si>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</si>
  <si>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</si>
  <si>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</si>
  <si>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</si>
  <si>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</si>
  <si>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</si>
  <si>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</si>
  <si>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</si>
  <si>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</si>
  <si>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</si>
  <si>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</si>
  <si>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</si>
  <si>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</si>
  <si>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</si>
  <si>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</si>
  <si>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</si>
  <si>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</si>
  <si>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</si>
  <si>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</si>
  <si>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</si>
  <si>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</si>
  <si>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</si>
  <si>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</si>
  <si>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</si>
  <si>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</si>
  <si>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</si>
  <si>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</si>
  <si>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</si>
  <si>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</si>
  <si>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</si>
  <si>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</si>
  <si>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</si>
  <si>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</si>
  <si>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</si>
  <si>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</si>
  <si>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</si>
  <si>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</si>
  <si>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</si>
  <si>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</si>
  <si>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</si>
  <si>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</si>
  <si>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</si>
  <si>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</si>
  <si>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</si>
  <si>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</si>
  <si>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</si>
  <si>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</si>
  <si>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</si>
  <si>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</si>
  <si>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</si>
  <si>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</si>
  <si>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</si>
  <si>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</si>
  <si>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</si>
  <si>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</si>
  <si>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</si>
  <si>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</si>
  <si>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</si>
  <si>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</si>
  <si>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</si>
  <si>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</si>
  <si>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</si>
  <si>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</si>
  <si>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</si>
  <si>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</si>
  <si>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</si>
  <si>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</si>
  <si>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</si>
  <si>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</si>
  <si>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</si>
  <si>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</si>
  <si>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</si>
  <si>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</si>
  <si>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</si>
  <si>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</si>
  <si>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</si>
  <si>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</si>
  <si>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</si>
  <si>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</si>
  <si>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</si>
  <si>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</si>
  <si>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</si>
  <si>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</si>
  <si>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</si>
  <si>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</si>
  <si>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</si>
  <si>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</si>
  <si>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</si>
  <si>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</si>
  <si>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</si>
  <si>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</si>
  <si>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</si>
  <si>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</si>
  <si>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</si>
  <si>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</si>
  <si>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</si>
  <si>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</si>
  <si>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</si>
  <si>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</si>
  <si>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</si>
  <si>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</si>
  <si>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</si>
  <si>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</si>
  <si>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</si>
  <si>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</si>
  <si>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</si>
  <si>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</si>
  <si>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</si>
  <si>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</si>
  <si>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</si>
  <si>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</si>
  <si>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</si>
  <si>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</si>
  <si>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</si>
  <si>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</si>
  <si>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</si>
  <si>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</si>
  <si>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</si>
  <si>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</si>
  <si>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</si>
  <si>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</si>
  <si>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</si>
  <si>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</si>
  <si>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</si>
  <si>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</si>
  <si>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</si>
  <si>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</si>
  <si>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</si>
  <si>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</si>
  <si>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</si>
  <si>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</si>
  <si>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</si>
  <si>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</si>
  <si>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</si>
  <si>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</si>
  <si>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</si>
  <si>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</si>
  <si>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</si>
  <si>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</si>
  <si>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</si>
  <si>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</si>
  <si>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</si>
  <si>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</si>
  <si>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</si>
  <si>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</si>
  <si>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</si>
  <si>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</si>
  <si>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</si>
  <si>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</si>
  <si>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</si>
  <si>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</si>
  <si>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</si>
  <si>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</si>
  <si>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</si>
  <si>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</si>
  <si>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</si>
  <si>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</si>
  <si>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</si>
  <si>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</si>
  <si>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</si>
  <si>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</si>
  <si>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</si>
  <si>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</si>
  <si>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</si>
  <si>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</si>
  <si>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</si>
  <si>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</si>
  <si>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</si>
  <si>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</si>
  <si>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</si>
  <si>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</si>
  <si>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</si>
  <si>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</si>
  <si>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</si>
  <si>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</si>
  <si>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</si>
  <si>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</si>
  <si>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</si>
  <si>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</si>
  <si>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</si>
  <si>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</si>
  <si>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</si>
  <si>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</si>
  <si>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</si>
  <si>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</si>
  <si>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</si>
  <si>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</si>
  <si>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</si>
  <si>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</si>
  <si>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</si>
  <si>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</si>
  <si>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</si>
  <si>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</si>
  <si>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</si>
  <si>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</si>
  <si>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</si>
  <si>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</si>
  <si>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</si>
  <si>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</si>
  <si>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</si>
  <si>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</si>
  <si>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</si>
  <si>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</si>
  <si>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</si>
  <si>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</si>
  <si>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</si>
  <si>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</si>
  <si>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</si>
  <si>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</si>
  <si>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</si>
  <si>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</si>
  <si>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</si>
  <si>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</si>
  <si>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</si>
  <si>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</si>
  <si>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</si>
  <si>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</si>
  <si>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</si>
  <si>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</si>
  <si>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</si>
  <si>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</si>
  <si>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</si>
  <si>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</si>
  <si>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</si>
  <si>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</si>
  <si>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</si>
  <si>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</si>
  <si>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</si>
  <si>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</si>
  <si>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</si>
  <si>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</si>
  <si>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</si>
  <si>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</si>
  <si>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</si>
  <si>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</si>
  <si>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</si>
  <si>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</si>
  <si>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</si>
  <si>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</si>
  <si>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</si>
  <si>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</si>
  <si>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</si>
  <si>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</si>
  <si>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</si>
  <si>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</si>
  <si>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</si>
  <si>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</si>
  <si>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</si>
  <si>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</si>
  <si>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</si>
  <si>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</si>
  <si>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</si>
  <si>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</si>
  <si>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</si>
  <si>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</si>
  <si>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</si>
  <si>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</si>
  <si>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</si>
  <si>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</si>
  <si>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</si>
  <si>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</si>
  <si>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</si>
  <si>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</si>
  <si>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</si>
  <si>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</si>
  <si>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</si>
  <si>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</si>
  <si>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</si>
  <si>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</si>
  <si>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</si>
  <si>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</si>
  <si>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</si>
  <si>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</si>
  <si>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</si>
  <si>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</si>
  <si>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</si>
  <si>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</si>
  <si>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</si>
  <si>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</si>
  <si>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</si>
  <si>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</si>
  <si>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</si>
  <si>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</si>
  <si>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</si>
  <si>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</si>
  <si>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</si>
  <si>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</si>
  <si>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</si>
  <si>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</si>
  <si>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</si>
  <si>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</si>
  <si>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</si>
  <si>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</si>
  <si>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</si>
  <si>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</si>
  <si>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</si>
  <si>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</si>
  <si>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</si>
  <si>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</si>
  <si>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</si>
  <si>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</si>
  <si>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</si>
  <si>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</si>
  <si>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</si>
  <si>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</si>
  <si>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</si>
  <si>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</si>
  <si>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</si>
  <si>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</si>
  <si>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</si>
  <si>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</si>
  <si>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</si>
  <si>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</si>
  <si>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</si>
  <si>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</si>
  <si>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</si>
  <si>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</si>
  <si>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</si>
  <si>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</si>
  <si>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</si>
  <si>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</si>
  <si>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</si>
  <si>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</si>
  <si>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</si>
  <si>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</si>
  <si>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</si>
  <si>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</si>
  <si>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</si>
  <si>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</si>
  <si>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</si>
  <si>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</si>
  <si>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</si>
  <si>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</si>
  <si>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</si>
  <si>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</si>
  <si>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</si>
  <si>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</si>
  <si>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</si>
  <si>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</si>
  <si>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</si>
  <si>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</si>
  <si>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</si>
  <si>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</si>
  <si>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</si>
  <si>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</si>
  <si>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</si>
  <si>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</si>
  <si>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</si>
  <si>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</si>
  <si>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</si>
  <si>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</si>
  <si>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</si>
  <si>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</si>
  <si>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</si>
  <si>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</si>
  <si>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</si>
  <si>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</si>
  <si>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</si>
  <si>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</si>
  <si>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</si>
  <si>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</si>
  <si>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</si>
  <si>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</si>
  <si>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</si>
  <si>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</si>
  <si>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</si>
  <si>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</si>
  <si>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</si>
  <si>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</si>
  <si>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</si>
  <si>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</si>
  <si>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</si>
  <si>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</si>
  <si>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</si>
  <si>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</si>
  <si>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</si>
  <si>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</si>
  <si>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</si>
  <si>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</si>
  <si>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</si>
  <si>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</si>
  <si>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</si>
  <si>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</si>
  <si>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</si>
  <si>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</si>
  <si>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</si>
  <si>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</si>
  <si>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</si>
  <si>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</si>
  <si>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</si>
  <si>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</si>
  <si>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</si>
  <si>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</si>
  <si>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</si>
  <si>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</si>
  <si>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</si>
  <si>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</si>
  <si>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</si>
  <si>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</si>
  <si>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</si>
  <si>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</si>
  <si>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</si>
  <si>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</si>
  <si>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</si>
  <si>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</si>
  <si>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</si>
  <si>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</si>
  <si>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</si>
  <si>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</si>
  <si>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</si>
  <si>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</si>
  <si>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</si>
  <si>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</si>
  <si>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</si>
  <si>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</si>
  <si>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</si>
  <si>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</si>
  <si>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</si>
  <si>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</si>
  <si>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</si>
  <si>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</si>
  <si>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</si>
  <si>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</si>
  <si>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</si>
  <si>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</si>
  <si>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</si>
  <si>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</si>
  <si>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</si>
  <si>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</si>
  <si>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</si>
  <si>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</si>
  <si>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</si>
  <si>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</si>
  <si>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</si>
  <si>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</si>
  <si>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</si>
  <si>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</si>
  <si>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</si>
  <si>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</si>
  <si>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</si>
  <si>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</si>
  <si>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</si>
  <si>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</si>
  <si>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</si>
  <si>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</si>
  <si>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</si>
  <si>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</si>
  <si>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</si>
  <si>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</si>
  <si>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</si>
  <si>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</si>
  <si>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</si>
  <si>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</si>
  <si>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</si>
  <si>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</si>
  <si>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</si>
  <si>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</si>
  <si>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</si>
  <si>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</si>
  <si>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</si>
  <si>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</si>
  <si>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</si>
  <si>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</si>
  <si>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</si>
  <si>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</si>
  <si>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</si>
  <si>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</si>
  <si>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</si>
  <si>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</si>
  <si>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</si>
  <si>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</si>
  <si>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</si>
  <si>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</si>
  <si>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</si>
  <si>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</si>
  <si>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</si>
  <si>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</si>
  <si>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</si>
  <si>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</si>
  <si>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</si>
  <si>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</si>
  <si>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</si>
  <si>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</si>
  <si>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</si>
  <si>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</si>
  <si>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</si>
  <si>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</si>
  <si>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</si>
  <si>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</si>
  <si>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</si>
  <si>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</si>
  <si>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</si>
  <si>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</si>
  <si>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</si>
  <si>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</si>
  <si>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</si>
  <si>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</si>
  <si>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</si>
  <si>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</si>
  <si>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</si>
  <si>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</si>
  <si>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</si>
  <si>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</si>
  <si>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</si>
  <si>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</si>
  <si>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</si>
  <si>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</si>
  <si>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</si>
  <si>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</si>
  <si>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</si>
  <si>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</si>
  <si>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</si>
  <si>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</si>
  <si>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</si>
  <si>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</si>
  <si>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</si>
  <si>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</si>
  <si>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</si>
  <si>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</si>
  <si>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</si>
  <si>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</si>
  <si>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</si>
  <si>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</si>
  <si>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</si>
  <si>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</si>
  <si>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</si>
  <si>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</si>
  <si>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</si>
  <si>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</si>
  <si>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</si>
  <si>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</si>
  <si>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</si>
  <si>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</si>
  <si>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</si>
  <si>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</si>
  <si>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</si>
  <si>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</si>
  <si>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</si>
  <si>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</si>
  <si>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</si>
  <si>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</si>
  <si>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</si>
  <si>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</si>
  <si>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</si>
  <si>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</si>
  <si>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</si>
  <si>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</si>
  <si>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</si>
  <si>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</si>
  <si>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</si>
  <si>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</si>
  <si>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</si>
  <si>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</si>
  <si>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</si>
  <si>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</si>
  <si>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</si>
  <si>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</si>
  <si>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</si>
  <si>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</si>
  <si>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</si>
  <si>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</si>
  <si>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</si>
  <si>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</si>
  <si>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</si>
  <si>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</si>
  <si>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</si>
  <si>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</si>
  <si>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</si>
  <si>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</si>
  <si>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</si>
  <si>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</si>
  <si>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</si>
  <si>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</si>
  <si>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</si>
  <si>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</si>
  <si>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</si>
  <si>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</si>
  <si>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</si>
  <si>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</si>
  <si>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</si>
  <si>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</si>
  <si>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</si>
  <si>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</si>
  <si>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</si>
  <si>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</si>
  <si>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</si>
  <si>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</si>
  <si>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</si>
  <si>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</si>
  <si>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</si>
  <si>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</si>
  <si>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</si>
  <si>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</si>
  <si>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</si>
  <si>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</si>
  <si>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</si>
  <si>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</si>
  <si>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</si>
  <si>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</si>
  <si>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</si>
  <si>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</si>
  <si>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</si>
  <si>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</si>
  <si>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</si>
  <si>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</si>
  <si>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</si>
  <si>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</si>
  <si>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</si>
  <si>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</si>
  <si>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</si>
  <si>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</si>
  <si>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</si>
  <si>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</si>
  <si>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</si>
  <si>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</si>
  <si>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</si>
  <si>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</si>
  <si>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</si>
  <si>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</si>
  <si>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</si>
  <si>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</si>
  <si>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</si>
  <si>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</si>
  <si>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</si>
  <si>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</si>
  <si>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</si>
  <si>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</si>
  <si>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</si>
  <si>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</si>
  <si>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</si>
  <si>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</si>
  <si>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</si>
  <si>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</si>
  <si>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</si>
  <si>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</si>
  <si>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</si>
  <si>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</si>
  <si>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</si>
  <si>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</si>
  <si>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</si>
  <si>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</si>
  <si>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</si>
  <si>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</si>
  <si>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</si>
  <si>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</si>
  <si>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</si>
  <si>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</si>
  <si>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</si>
  <si>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</si>
  <si>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</si>
  <si>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</si>
  <si>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</si>
  <si>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</si>
  <si>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</si>
  <si>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</si>
  <si>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</si>
  <si>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</si>
  <si>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</si>
  <si>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</si>
  <si>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</si>
  <si>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</si>
  <si>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</si>
  <si>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</si>
  <si>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</si>
  <si>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</si>
  <si>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</si>
  <si>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</si>
  <si>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</si>
  <si>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</si>
  <si>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</si>
  <si>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</si>
  <si>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</si>
  <si>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</si>
  <si>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</si>
  <si>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</si>
  <si>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</si>
  <si>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</si>
  <si>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</si>
  <si>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</si>
  <si>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</si>
  <si>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</si>
  <si>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</si>
  <si>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</si>
  <si>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</si>
  <si>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</si>
  <si>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</si>
  <si>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</si>
  <si>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</si>
  <si>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</si>
  <si>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</si>
  <si>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</si>
  <si>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</si>
  <si>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</si>
  <si>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</si>
  <si>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</si>
  <si>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</si>
  <si>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</si>
  <si>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</si>
  <si>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</si>
  <si>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</si>
  <si>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</si>
  <si>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</si>
  <si>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</si>
  <si>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</si>
  <si>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</si>
  <si>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</si>
  <si>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</si>
  <si>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</si>
  <si>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</si>
  <si>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</si>
  <si>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</si>
  <si>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</si>
  <si>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</si>
  <si>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</si>
  <si>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</si>
  <si>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</si>
  <si>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</si>
  <si>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</si>
  <si>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</si>
  <si>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</si>
  <si>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</si>
  <si>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</si>
  <si>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</si>
  <si>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</si>
  <si>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</si>
  <si>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</si>
  <si>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</si>
  <si>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</si>
  <si>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</si>
  <si>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</si>
  <si>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</si>
  <si>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</si>
  <si>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</si>
  <si>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</si>
  <si>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</si>
  <si>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</si>
  <si>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</si>
  <si>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</si>
  <si>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</si>
  <si>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</si>
  <si>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</si>
  <si>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</si>
  <si>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</si>
  <si>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</si>
  <si>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</si>
  <si>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</si>
  <si>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</si>
  <si>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</si>
  <si>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</si>
  <si>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</si>
  <si>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</si>
  <si>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</si>
  <si>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</si>
  <si>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</si>
  <si>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</si>
  <si>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</si>
  <si>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</si>
  <si>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</si>
  <si>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</si>
  <si>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</si>
  <si>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</si>
  <si>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</si>
  <si>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</si>
  <si>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</si>
  <si>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</si>
  <si>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</si>
  <si>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</si>
  <si>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</si>
  <si>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</si>
  <si>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</si>
  <si>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</si>
  <si>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</si>
  <si>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</si>
  <si>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</si>
  <si>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</si>
  <si>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</si>
  <si>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</si>
  <si>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</si>
  <si>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</si>
  <si>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</si>
  <si>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</si>
  <si>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</si>
  <si>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</si>
  <si>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</si>
  <si>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</si>
  <si>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</si>
  <si>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</si>
  <si>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</si>
  <si>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</si>
  <si>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</si>
  <si>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</si>
  <si>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</si>
  <si>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</si>
  <si>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</si>
  <si>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</si>
  <si>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</si>
  <si>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</si>
  <si>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</si>
  <si>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</si>
  <si>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</si>
  <si>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</si>
  <si>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</si>
  <si>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</si>
  <si>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</si>
  <si>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</si>
  <si>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</si>
  <si>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</si>
  <si>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</si>
  <si>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</si>
  <si>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</si>
  <si>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</si>
  <si>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</si>
  <si>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</si>
  <si>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</si>
  <si>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</si>
  <si>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</si>
  <si>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</si>
  <si>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</si>
  <si>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</si>
  <si>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</si>
  <si>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</si>
  <si>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</si>
  <si>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</si>
  <si>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</si>
  <si>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</si>
  <si>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</si>
  <si>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</si>
  <si>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</si>
  <si>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</si>
  <si>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</si>
  <si>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</si>
  <si>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</si>
  <si>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</si>
  <si>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</si>
  <si>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</si>
  <si>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</si>
  <si>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</si>
  <si>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</si>
  <si>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</si>
  <si>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</si>
  <si>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</si>
  <si>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</si>
  <si>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</si>
  <si>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</si>
  <si>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</si>
  <si>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</si>
  <si>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</si>
  <si>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</si>
  <si>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</si>
  <si>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</si>
  <si>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</si>
  <si>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</si>
  <si>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</si>
  <si>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</si>
  <si>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</si>
  <si>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</si>
  <si>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</si>
  <si>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</si>
  <si>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</si>
  <si>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</si>
  <si>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</si>
  <si>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</si>
  <si>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</si>
  <si>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</si>
  <si>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</si>
  <si>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</si>
  <si>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</si>
  <si>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</si>
  <si>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</si>
  <si>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</si>
  <si>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</si>
  <si>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</si>
  <si>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</si>
  <si>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</si>
  <si>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</si>
  <si>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</si>
  <si>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</si>
  <si>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</si>
  <si>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</si>
  <si>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</si>
  <si>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</si>
  <si>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</si>
  <si>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</si>
  <si>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</si>
  <si>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</si>
  <si>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</si>
  <si>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</si>
  <si>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</si>
  <si>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</si>
  <si>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</si>
  <si>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</si>
  <si>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</si>
  <si>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</si>
  <si>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</si>
  <si>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</si>
  <si>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</si>
  <si>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</si>
  <si>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</si>
  <si>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</si>
  <si>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</si>
  <si>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</si>
  <si>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</si>
  <si>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</si>
  <si>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</si>
  <si>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</si>
  <si>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</si>
  <si>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</si>
  <si>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</si>
  <si>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</si>
  <si>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</si>
  <si>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</si>
  <si>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</si>
  <si>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</si>
  <si>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</si>
  <si>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</si>
  <si>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</si>
  <si>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</si>
  <si>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</si>
  <si>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</si>
  <si>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</si>
  <si>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</si>
  <si>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</si>
  <si>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</si>
  <si>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</si>
  <si>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</si>
  <si>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</si>
  <si>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</si>
  <si>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</si>
  <si>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</si>
  <si>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</si>
  <si>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</si>
  <si>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</si>
  <si>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</si>
  <si>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</si>
  <si>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</si>
  <si>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</si>
  <si>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</si>
  <si>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</si>
  <si>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</si>
  <si>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</si>
  <si>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</si>
  <si>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</si>
  <si>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</si>
  <si>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</si>
  <si>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</si>
  <si>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</si>
  <si>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</si>
  <si>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</si>
  <si>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</si>
  <si>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</si>
  <si>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</si>
  <si>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</si>
  <si>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</si>
  <si>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</si>
  <si>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</si>
  <si>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</si>
  <si>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</si>
  <si>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</si>
  <si>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</si>
  <si>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</si>
  <si>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</si>
  <si>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</si>
  <si>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</si>
  <si>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</si>
  <si>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</si>
  <si>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</si>
  <si>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</si>
  <si>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</si>
  <si>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</si>
  <si>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</si>
  <si>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</si>
  <si>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</si>
  <si>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</si>
  <si>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</si>
  <si>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</si>
  <si>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</si>
  <si>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</si>
  <si>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</si>
  <si>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</si>
  <si>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</si>
  <si>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</si>
  <si>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</si>
  <si>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</si>
  <si>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</si>
  <si>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</si>
  <si>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</si>
  <si>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</si>
  <si>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</si>
  <si>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</si>
  <si>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</si>
  <si>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</si>
  <si>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</si>
  <si>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</si>
  <si>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</si>
  <si>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</si>
  <si>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</si>
  <si>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</si>
  <si>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</si>
  <si>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</si>
  <si>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</si>
  <si>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</si>
  <si>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</si>
  <si>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</si>
  <si>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</si>
  <si>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</si>
  <si>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</si>
  <si>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</si>
  <si>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</si>
  <si>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</si>
  <si>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</si>
  <si>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</si>
  <si>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</si>
  <si>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</si>
  <si>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</si>
  <si>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</si>
  <si>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</si>
  <si>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</si>
  <si>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</si>
  <si>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</si>
  <si>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</si>
  <si>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</si>
  <si>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</si>
  <si>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</si>
  <si>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</si>
  <si>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</si>
  <si>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</si>
  <si>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</si>
  <si>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</si>
  <si>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</si>
  <si>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</si>
  <si>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</si>
  <si>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</si>
  <si>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</si>
  <si>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</si>
  <si>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</si>
  <si>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</si>
  <si>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</si>
  <si>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</si>
  <si>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</si>
  <si>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</si>
  <si>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</si>
  <si>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</si>
  <si>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</si>
  <si>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</si>
  <si>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</si>
  <si>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</si>
  <si>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</si>
  <si>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</si>
  <si>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</si>
  <si>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</si>
  <si>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</si>
  <si>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</si>
  <si>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</si>
  <si>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</si>
  <si>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</si>
  <si>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</si>
  <si>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</si>
  <si>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</si>
  <si>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</si>
  <si>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</si>
  <si>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</si>
  <si>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</si>
  <si>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</si>
  <si>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</si>
  <si>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</si>
  <si>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</si>
  <si>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</si>
  <si>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</si>
  <si>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</si>
  <si>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</si>
  <si>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</si>
  <si>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</si>
  <si>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</si>
  <si>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</si>
  <si>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</si>
  <si>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</si>
  <si>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</si>
  <si>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</si>
  <si>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</si>
  <si>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</si>
  <si>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</si>
  <si>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</si>
  <si>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</si>
  <si>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</si>
  <si>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</si>
  <si>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</si>
  <si>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</si>
  <si>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</si>
  <si>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</si>
  <si>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</si>
  <si>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</si>
  <si>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</si>
  <si>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</si>
  <si>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</si>
  <si>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</si>
  <si>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</si>
  <si>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</si>
  <si>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</si>
  <si>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</si>
  <si>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</si>
  <si>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</si>
  <si>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</si>
  <si>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</si>
  <si>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</si>
  <si>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</si>
  <si>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</si>
  <si>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</si>
  <si>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</si>
  <si>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</si>
  <si>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</si>
  <si>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</si>
  <si>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</si>
  <si>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</si>
  <si>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</si>
  <si>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</si>
  <si>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</si>
  <si>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</si>
  <si>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</si>
  <si>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</si>
  <si>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</si>
  <si>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</si>
  <si>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</si>
  <si>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</si>
  <si>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</si>
  <si>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</si>
  <si>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</si>
  <si>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</si>
  <si>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</si>
  <si>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</si>
  <si>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</si>
  <si>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</si>
  <si>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</si>
  <si>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</si>
  <si>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</si>
  <si>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</si>
  <si>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</si>
  <si>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</si>
  <si>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</si>
  <si>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</si>
  <si>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</si>
  <si>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</si>
  <si>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</si>
  <si>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</si>
  <si>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</si>
  <si>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</si>
  <si>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</si>
  <si>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</si>
  <si>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</si>
  <si>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</si>
  <si>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</si>
  <si>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</si>
  <si>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</si>
  <si>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</si>
  <si>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</si>
  <si>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</si>
  <si>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</si>
  <si>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</si>
  <si>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</si>
  <si>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</si>
  <si>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</si>
  <si>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</si>
  <si>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</si>
  <si>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</si>
  <si>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</si>
  <si>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</si>
  <si>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</si>
  <si>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</si>
  <si>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</si>
  <si>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</si>
  <si>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</si>
  <si>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</si>
  <si>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</si>
  <si>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</si>
  <si>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</si>
  <si>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</si>
  <si>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</si>
  <si>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</si>
  <si>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</si>
  <si>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</si>
  <si>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</si>
  <si>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</si>
  <si>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</si>
  <si>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</si>
  <si>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</si>
  <si>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</si>
  <si>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</si>
  <si>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</si>
  <si>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</si>
  <si>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</si>
  <si>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</si>
  <si>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</si>
  <si>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</si>
  <si>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</si>
  <si>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</si>
  <si>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</si>
  <si>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</si>
  <si>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</si>
  <si>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</si>
  <si>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</si>
  <si>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</si>
  <si>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</si>
  <si>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</si>
  <si>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</si>
  <si>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</si>
  <si>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</si>
  <si>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</si>
  <si>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</si>
  <si>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</si>
  <si>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</si>
  <si>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</si>
  <si>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</si>
  <si>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</si>
  <si>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</si>
  <si>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</si>
  <si>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</si>
  <si>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</si>
  <si>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</si>
  <si>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</si>
  <si>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</si>
  <si>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</si>
  <si>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</si>
  <si>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</si>
  <si>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</si>
  <si>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</si>
  <si>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</si>
  <si>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</si>
  <si>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</si>
  <si>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</si>
  <si>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</si>
  <si>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</si>
  <si>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</si>
  <si>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</si>
  <si>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</si>
  <si>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</si>
  <si>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</si>
  <si>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</si>
  <si>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</si>
  <si>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</si>
  <si>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</si>
  <si>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</si>
  <si>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</si>
  <si>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</si>
  <si>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</si>
  <si>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</si>
  <si>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</si>
  <si>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</si>
  <si>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</si>
  <si>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</si>
  <si>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</si>
  <si>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</si>
  <si>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</si>
  <si>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</si>
  <si>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</si>
  <si>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</si>
  <si>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</si>
  <si>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</si>
  <si>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</si>
  <si>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</si>
  <si>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</si>
  <si>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</si>
  <si>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</si>
  <si>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</si>
  <si>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</si>
  <si>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</si>
  <si>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</si>
  <si>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</si>
  <si>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</si>
  <si>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</si>
  <si>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</si>
  <si>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</si>
  <si>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</si>
  <si>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</si>
  <si>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</si>
  <si>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</si>
  <si>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</si>
  <si>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</si>
  <si>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</si>
  <si>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</si>
  <si>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</si>
  <si>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</si>
  <si>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</si>
  <si>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</si>
  <si>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</si>
  <si>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</si>
  <si>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</si>
  <si>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</si>
  <si>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</si>
  <si>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</si>
  <si>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</si>
  <si>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</si>
  <si>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</si>
  <si>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</si>
  <si>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</si>
  <si>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</si>
  <si>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</si>
  <si>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</si>
  <si>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</si>
  <si>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</si>
  <si>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</si>
  <si>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</si>
  <si>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</si>
  <si>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</si>
  <si>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</si>
  <si>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</si>
  <si>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</si>
  <si>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</si>
  <si>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</si>
  <si>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</si>
  <si>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</si>
  <si>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</si>
  <si>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</si>
  <si>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</si>
  <si>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</si>
  <si>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</si>
  <si>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</si>
  <si>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</si>
  <si>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</si>
  <si>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</si>
  <si>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</si>
  <si>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</si>
  <si>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</si>
  <si>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</si>
  <si>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</si>
  <si>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</si>
  <si>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</si>
  <si>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</si>
  <si>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</si>
  <si>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</si>
  <si>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</si>
  <si>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</si>
  <si>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</si>
  <si>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</si>
  <si>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</si>
  <si>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</si>
  <si>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</si>
  <si>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</si>
  <si>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</si>
  <si>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</si>
  <si>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</si>
  <si>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</si>
  <si>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</si>
  <si>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</si>
  <si>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</si>
  <si>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</si>
  <si>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</si>
  <si>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</si>
  <si>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</si>
  <si>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</si>
  <si>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</si>
  <si>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</si>
  <si>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</si>
  <si>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</si>
  <si>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</si>
  <si>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</si>
  <si>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</si>
  <si>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</si>
  <si>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</si>
  <si>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</si>
  <si>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</si>
  <si>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</si>
  <si>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</si>
  <si>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</si>
  <si>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</si>
  <si>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</si>
  <si>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</si>
  <si>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</si>
  <si>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</si>
  <si>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</si>
  <si>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</si>
  <si>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</si>
  <si>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</si>
  <si>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</si>
  <si>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</si>
  <si>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</si>
  <si>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</si>
  <si>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</si>
  <si>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</si>
  <si>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</si>
  <si>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</si>
  <si>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</si>
  <si>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</si>
  <si>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</si>
  <si>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</si>
  <si>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</si>
  <si>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</si>
  <si>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</si>
  <si>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</si>
  <si>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</si>
  <si>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</si>
  <si>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</si>
  <si>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</si>
  <si>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</si>
  <si>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</si>
  <si>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</si>
  <si>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</si>
  <si>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</si>
  <si>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</si>
  <si>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</si>
  <si>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</si>
  <si>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</si>
  <si>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</si>
  <si>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</si>
  <si>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</si>
  <si>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</si>
  <si>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</si>
  <si>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</si>
  <si>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</si>
  <si>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</si>
  <si>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</si>
  <si>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</si>
  <si>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</si>
  <si>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</si>
  <si>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</si>
  <si>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</si>
  <si>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</si>
  <si>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</si>
  <si>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</si>
  <si>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</si>
  <si>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</si>
  <si>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</si>
  <si>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</si>
  <si>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</si>
  <si>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</si>
  <si>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</si>
  <si>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</si>
  <si>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</si>
  <si>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</si>
  <si>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</si>
  <si>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</si>
  <si>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</si>
  <si>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</si>
  <si>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</si>
  <si>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</si>
  <si>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</si>
  <si>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</si>
  <si>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</si>
  <si>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</si>
  <si>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</si>
  <si>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</si>
  <si>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</si>
  <si>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</si>
  <si>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</si>
  <si>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</si>
  <si>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</si>
  <si>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</si>
  <si>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</si>
  <si>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</si>
  <si>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</si>
  <si>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</si>
  <si>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</si>
  <si>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</si>
  <si>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</si>
  <si>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</si>
  <si>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</si>
  <si>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</si>
  <si>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</si>
  <si>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</si>
  <si>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</si>
  <si>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</si>
  <si>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</si>
  <si>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</si>
  <si>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</si>
  <si>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</si>
  <si>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</si>
  <si>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</si>
  <si>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</si>
  <si>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</si>
  <si>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</si>
  <si>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</si>
  <si>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</si>
  <si>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</si>
  <si>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</si>
  <si>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</si>
  <si>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</si>
  <si>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</si>
  <si>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</si>
  <si>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</si>
  <si>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</si>
  <si>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</si>
  <si>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</si>
  <si>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</si>
  <si>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</si>
  <si>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</si>
  <si>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</si>
  <si>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</si>
  <si>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</si>
  <si>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</si>
  <si>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</si>
  <si>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</si>
  <si>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</si>
  <si>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</si>
  <si>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</si>
  <si>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</si>
  <si>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</si>
  <si>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</si>
  <si>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</si>
  <si>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</si>
  <si>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</si>
  <si>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</si>
  <si>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</si>
  <si>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</si>
  <si>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</si>
  <si>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</si>
  <si>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</si>
  <si>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</si>
  <si>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</si>
  <si>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</si>
  <si>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</si>
  <si>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</si>
  <si>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</si>
  <si>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</si>
  <si>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</si>
  <si>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</si>
  <si>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</si>
  <si>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</si>
  <si>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</si>
  <si>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</si>
  <si>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</si>
  <si>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</si>
  <si>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</si>
  <si>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</si>
  <si>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</si>
  <si>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</si>
  <si>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</si>
  <si>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</si>
  <si>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</si>
  <si>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</si>
  <si>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</si>
  <si>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</si>
  <si>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</si>
  <si>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</si>
  <si>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</si>
  <si>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</si>
  <si>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</si>
  <si>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</si>
  <si>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</si>
  <si>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</si>
  <si>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</si>
  <si>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</si>
  <si>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</si>
  <si>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</si>
  <si>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</si>
  <si>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</si>
  <si>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</si>
  <si>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</si>
  <si>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</si>
  <si>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</si>
  <si>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</si>
  <si>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</si>
  <si>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</si>
  <si>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</si>
  <si>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</si>
  <si>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</si>
  <si>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</si>
  <si>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</si>
  <si>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</si>
  <si>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</si>
  <si>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</si>
  <si>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</si>
  <si>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</si>
  <si>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</si>
  <si>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</si>
  <si>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</si>
  <si>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</si>
  <si>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</si>
  <si>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</si>
  <si>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</si>
  <si>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</si>
  <si>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</si>
  <si>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</si>
  <si>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</si>
  <si>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</si>
  <si>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</si>
  <si>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</si>
  <si>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</si>
  <si>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</si>
  <si>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</si>
  <si>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</si>
  <si>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</si>
  <si>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</si>
  <si>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</si>
  <si>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</si>
  <si>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</si>
  <si>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</si>
  <si>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</si>
  <si>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</si>
  <si>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</si>
  <si>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</si>
  <si>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</si>
  <si>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</si>
  <si>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</si>
  <si>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</si>
  <si>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</si>
  <si>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</si>
  <si>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</si>
  <si>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</si>
  <si>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</si>
  <si>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</si>
  <si>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</si>
  <si>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</si>
  <si>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</si>
  <si>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</si>
  <si>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</si>
  <si>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</si>
  <si>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</si>
  <si>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</si>
  <si>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</si>
  <si>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</si>
  <si>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</si>
  <si>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</si>
  <si>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</si>
  <si>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</si>
  <si>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</si>
  <si>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</si>
  <si>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</si>
  <si>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</si>
  <si>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</si>
  <si>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</si>
  <si>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</si>
  <si>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</si>
  <si>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</si>
  <si>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</si>
  <si>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</si>
  <si>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</si>
  <si>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</si>
  <si>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</si>
  <si>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</si>
  <si>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</si>
  <si>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</si>
  <si>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</si>
  <si>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</si>
  <si>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</si>
  <si>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</si>
  <si>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</si>
  <si>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</si>
  <si>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</si>
  <si>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</si>
  <si>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</si>
  <si>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</si>
  <si>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</si>
  <si>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</si>
  <si>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</si>
  <si>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</si>
  <si>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</si>
  <si>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</si>
  <si>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</si>
  <si>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</si>
  <si>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</si>
  <si>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</si>
  <si>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</si>
  <si>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</si>
  <si>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</si>
  <si>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</si>
  <si>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</si>
  <si>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</si>
  <si>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</si>
  <si>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</si>
  <si>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</si>
  <si>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</si>
  <si>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</si>
  <si>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</si>
  <si>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</si>
  <si>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</si>
  <si>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</si>
  <si>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</si>
  <si>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</si>
  <si>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</si>
  <si>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</si>
  <si>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</si>
  <si>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</si>
  <si>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</si>
  <si>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</si>
  <si>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</si>
  <si>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</si>
  <si>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</si>
  <si>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</si>
  <si>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</si>
  <si>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</si>
  <si>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</si>
  <si>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</si>
  <si>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</si>
  <si>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</si>
  <si>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</si>
  <si>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</si>
  <si>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</si>
  <si>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</si>
  <si>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</si>
  <si>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</si>
  <si>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</si>
  <si>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</si>
  <si>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</si>
  <si>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</si>
  <si>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</si>
  <si>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</si>
  <si>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</si>
  <si>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</si>
  <si>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</si>
  <si>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</si>
  <si>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</si>
  <si>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</si>
  <si>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</si>
  <si>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</si>
  <si>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</si>
  <si>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</si>
  <si>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</si>
  <si>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</si>
  <si>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</si>
  <si>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</si>
  <si>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</si>
  <si>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</si>
  <si>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</si>
  <si>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</si>
  <si>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</si>
  <si>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</si>
  <si>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</si>
  <si>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</si>
  <si>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</si>
  <si>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</si>
  <si>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</si>
  <si>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</si>
  <si>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</si>
  <si>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</si>
  <si>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</si>
  <si>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</si>
  <si>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</si>
  <si>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</si>
  <si>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</si>
  <si>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</si>
  <si>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</si>
  <si>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</si>
  <si>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</si>
  <si>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</si>
  <si>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</si>
  <si>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</si>
  <si>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</si>
  <si>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</si>
  <si>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</si>
  <si>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</si>
  <si>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</si>
  <si>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</si>
  <si>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</si>
  <si>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</si>
  <si>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</si>
  <si>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</si>
  <si>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</si>
  <si>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</si>
  <si>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</si>
  <si>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</si>
  <si>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</si>
  <si>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</si>
  <si>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</si>
  <si>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</si>
  <si>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</si>
  <si>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</si>
  <si>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</si>
  <si>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</si>
  <si>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</si>
  <si>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</si>
  <si>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</si>
  <si>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</si>
  <si>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</si>
  <si>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</si>
  <si>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</si>
  <si>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</si>
  <si>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</si>
  <si>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</si>
  <si>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</si>
  <si>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</si>
  <si>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</si>
  <si>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</si>
  <si>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</si>
  <si>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</si>
  <si>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</si>
  <si>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</si>
  <si>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</si>
  <si>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</si>
  <si>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</si>
  <si>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</si>
  <si>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</si>
  <si>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</si>
  <si>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</si>
  <si>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</si>
  <si>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</si>
  <si>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</si>
  <si>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</si>
  <si>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</si>
  <si>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</si>
  <si>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</si>
  <si>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</si>
  <si>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</si>
  <si>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</si>
  <si>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</si>
  <si>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</si>
  <si>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</si>
  <si>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</si>
  <si>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</si>
  <si>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</si>
  <si>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</si>
  <si>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</si>
  <si>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</si>
  <si>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</si>
  <si>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</si>
  <si>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</si>
  <si>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</si>
  <si>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</si>
  <si>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</si>
  <si>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</si>
  <si>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</si>
  <si>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</si>
  <si>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</si>
  <si>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</si>
  <si>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</si>
  <si>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</si>
  <si>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</si>
  <si>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</si>
  <si>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</si>
  <si>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</si>
  <si>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</si>
  <si>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</si>
  <si>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</si>
  <si>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</si>
  <si>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</si>
  <si>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</si>
  <si>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</si>
  <si>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</si>
  <si>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</si>
  <si>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</si>
  <si>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</si>
  <si>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</si>
  <si>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</si>
  <si>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</si>
  <si>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</si>
  <si>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</si>
  <si>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</si>
  <si>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</si>
  <si>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</si>
  <si>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</si>
  <si>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</si>
  <si>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</si>
  <si>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</si>
  <si>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</si>
  <si>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</si>
  <si>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</si>
  <si>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</si>
  <si>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</si>
  <si>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</si>
  <si>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</si>
  <si>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</si>
  <si>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</si>
  <si>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</si>
  <si>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</si>
  <si>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</si>
  <si>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</si>
  <si>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</si>
  <si>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</si>
  <si>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</si>
  <si>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</si>
  <si>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</si>
  <si>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</si>
  <si>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</si>
  <si>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</si>
  <si>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</si>
  <si>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</si>
  <si>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</si>
  <si>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</si>
  <si>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</si>
  <si>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</si>
  <si>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</si>
  <si>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</si>
  <si>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</si>
  <si>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</si>
  <si>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</si>
  <si>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</si>
  <si>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</si>
  <si>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</si>
  <si>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</si>
  <si>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</si>
  <si>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</si>
  <si>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</si>
  <si>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</si>
  <si>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</si>
  <si>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</si>
  <si>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</si>
  <si>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</si>
  <si>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</si>
  <si>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</si>
  <si>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</si>
  <si>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</si>
  <si>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</si>
  <si>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</si>
  <si>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</si>
  <si>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</si>
  <si>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</si>
  <si>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</si>
  <si>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</si>
  <si>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</si>
  <si>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</si>
  <si>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</si>
  <si>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</si>
  <si>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</si>
  <si>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</si>
  <si>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</si>
  <si>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</si>
  <si>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</si>
  <si>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</si>
  <si>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</si>
  <si>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</si>
  <si>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</si>
  <si>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</si>
  <si>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</si>
  <si>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</si>
  <si>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</si>
  <si>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</si>
  <si>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</si>
  <si>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</si>
  <si>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</si>
  <si>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</si>
  <si>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</si>
  <si>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</si>
  <si>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</si>
  <si>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</si>
  <si>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</si>
  <si>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</si>
  <si>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</si>
  <si>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</si>
  <si>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</si>
  <si>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</si>
  <si>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</si>
  <si>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</si>
  <si>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</si>
  <si>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</si>
  <si>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</si>
  <si>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</si>
  <si>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</si>
  <si>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</si>
  <si>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</si>
  <si>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</si>
  <si>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</si>
  <si>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</si>
  <si>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</si>
  <si>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</si>
  <si>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</si>
  <si>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</si>
  <si>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</si>
  <si>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</si>
  <si>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</si>
  <si>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</si>
  <si>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</si>
  <si>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</si>
  <si>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</si>
  <si>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</si>
  <si>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</si>
  <si>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</si>
  <si>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</si>
  <si>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</si>
  <si>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</si>
  <si>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</si>
  <si>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</si>
  <si>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</si>
  <si>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</si>
  <si>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</si>
  <si>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</si>
  <si>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</si>
  <si>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</si>
  <si>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</si>
  <si>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</si>
  <si>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</si>
  <si>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</si>
  <si>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</si>
  <si>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</si>
  <si>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</si>
  <si>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</si>
  <si>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</si>
  <si>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</si>
  <si>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</si>
  <si>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</si>
  <si>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</si>
  <si>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</si>
  <si>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</si>
  <si>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</si>
  <si>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</si>
  <si>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</si>
  <si>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</si>
  <si>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</si>
  <si>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</si>
  <si>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</si>
  <si>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</si>
  <si>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</si>
  <si>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</si>
  <si>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</si>
  <si>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</si>
  <si>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</si>
  <si>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</si>
  <si>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</si>
  <si>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</si>
  <si>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</si>
  <si>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</si>
  <si>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</si>
  <si>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</si>
  <si>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</si>
  <si>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</si>
  <si>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</si>
  <si>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</si>
  <si>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</si>
  <si>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</si>
  <si>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</si>
  <si>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</si>
  <si>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</si>
  <si>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</si>
  <si>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</si>
  <si>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</si>
  <si>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</si>
  <si>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</si>
  <si>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</si>
  <si>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</si>
  <si>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</si>
  <si>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</si>
  <si>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</si>
  <si>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</si>
  <si>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</si>
  <si>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</si>
  <si>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</si>
  <si>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</si>
  <si>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</si>
  <si>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</si>
  <si>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</si>
  <si>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</si>
  <si>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</si>
  <si>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</si>
  <si>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</si>
  <si>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</si>
  <si>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</si>
  <si>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</si>
  <si>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</si>
  <si>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</si>
  <si>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</si>
  <si>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</si>
  <si>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</si>
  <si>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</si>
  <si>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</si>
  <si>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</si>
  <si>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</si>
  <si>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</si>
  <si>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</si>
  <si>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</si>
  <si>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</si>
  <si>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</si>
  <si>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</si>
  <si>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</si>
  <si>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</si>
  <si>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</si>
  <si>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</si>
  <si>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</si>
  <si>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</si>
  <si>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</si>
  <si>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</si>
  <si>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</si>
  <si>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</si>
  <si>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</si>
  <si>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</si>
  <si>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</si>
  <si>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</si>
  <si>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</si>
  <si>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</si>
  <si>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</si>
  <si>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</si>
  <si>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</si>
  <si>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</si>
  <si>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</si>
  <si>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</si>
  <si>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</si>
  <si>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</si>
  <si>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</si>
  <si>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</si>
  <si>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</si>
  <si>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</si>
  <si>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</si>
  <si>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</si>
  <si>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</si>
  <si>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</si>
  <si>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</si>
  <si>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</si>
  <si>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</si>
  <si>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</si>
  <si>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</si>
  <si>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</si>
  <si>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</si>
  <si>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</si>
  <si>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</si>
  <si>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</si>
  <si>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</si>
  <si>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</si>
  <si>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</si>
  <si>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</si>
  <si>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</si>
  <si>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</si>
  <si>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</si>
  <si>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</si>
  <si>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</si>
  <si>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</si>
  <si>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</si>
  <si>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</si>
  <si>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</si>
  <si>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</si>
  <si>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</si>
  <si>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</si>
  <si>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</si>
  <si>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</si>
  <si>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</si>
  <si>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</si>
  <si>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</si>
  <si>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</si>
  <si>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</si>
  <si>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</si>
  <si>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</si>
  <si>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</si>
  <si>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</si>
  <si>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</si>
  <si>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</si>
  <si>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</si>
  <si>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</si>
  <si>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</si>
  <si>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</si>
  <si>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</si>
  <si>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</si>
  <si>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</si>
  <si>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</si>
  <si>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</si>
  <si>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</si>
  <si>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</si>
  <si>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</si>
  <si>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</si>
  <si>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</si>
  <si>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</si>
  <si>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</si>
  <si>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</si>
  <si>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</si>
  <si>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</si>
  <si>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</si>
  <si>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</si>
  <si>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</si>
  <si>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</si>
  <si>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</si>
  <si>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</si>
  <si>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</si>
  <si>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</si>
  <si>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</si>
  <si>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</si>
  <si>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</si>
  <si>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</si>
  <si>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</si>
  <si>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</si>
  <si>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</si>
  <si>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</si>
  <si>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</si>
  <si>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</si>
  <si>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</si>
  <si>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</si>
  <si>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</si>
  <si>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</si>
  <si>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</si>
  <si>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</si>
  <si>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</si>
  <si>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</si>
  <si>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</si>
  <si>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</si>
  <si>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</si>
  <si>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</si>
  <si>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</si>
  <si>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</si>
  <si>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</si>
  <si>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</si>
  <si>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</si>
  <si>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</si>
  <si>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</si>
  <si>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</si>
  <si>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</si>
  <si>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</si>
  <si>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</si>
  <si>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</si>
  <si>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</si>
  <si>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</si>
  <si>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</si>
  <si>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</si>
  <si>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</si>
  <si>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</si>
  <si>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</si>
  <si>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</si>
  <si>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</si>
  <si>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</si>
  <si>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</si>
  <si>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</si>
  <si>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</si>
  <si>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</si>
  <si>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</si>
  <si>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</si>
  <si>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</si>
  <si>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</si>
  <si>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</si>
  <si>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</si>
  <si>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</si>
  <si>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</si>
  <si>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</si>
  <si>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</si>
  <si>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</si>
  <si>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</si>
  <si>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</si>
  <si>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</si>
  <si>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</si>
  <si>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</si>
  <si>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</si>
  <si>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</si>
  <si>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</si>
  <si>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</si>
  <si>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</si>
  <si>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</si>
  <si>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</si>
  <si>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</si>
  <si>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</si>
  <si>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</si>
  <si>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</si>
  <si>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</si>
  <si>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</si>
  <si>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</si>
  <si>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</si>
  <si>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</si>
  <si>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</si>
  <si>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</si>
  <si>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</si>
  <si>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</si>
  <si>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</si>
  <si>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</si>
  <si>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</si>
  <si>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</si>
  <si>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</si>
  <si>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</si>
  <si>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</si>
  <si>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</si>
  <si>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</si>
  <si>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</si>
  <si>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</si>
  <si>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</si>
  <si>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</si>
  <si>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</si>
  <si>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</si>
  <si>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</si>
  <si>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</si>
  <si>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</si>
  <si>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</si>
  <si>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</si>
  <si>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</si>
  <si>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</si>
  <si>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</si>
  <si>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</si>
  <si>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</si>
  <si>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</si>
  <si>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</si>
  <si>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</si>
  <si>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</si>
  <si>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</si>
  <si>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</si>
  <si>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</si>
  <si>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</si>
  <si>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</si>
  <si>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</si>
  <si>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</si>
  <si>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</si>
  <si>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</si>
  <si>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</si>
  <si>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</si>
  <si>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</si>
  <si>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</si>
  <si>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</si>
  <si>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</si>
  <si>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</si>
  <si>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</si>
  <si>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</si>
  <si>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</si>
  <si>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</si>
  <si>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</si>
  <si>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</si>
  <si>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</si>
  <si>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</si>
  <si>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</si>
  <si>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</si>
  <si>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</si>
  <si>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</si>
  <si>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</si>
  <si>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</si>
  <si>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</si>
  <si>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</si>
  <si>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</si>
  <si>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</si>
  <si>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</si>
  <si>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</si>
  <si>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</si>
  <si>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</si>
  <si>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</si>
  <si>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</si>
  <si>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</si>
  <si>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</si>
  <si>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</si>
  <si>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</si>
  <si>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</si>
  <si>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</si>
  <si>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</si>
  <si>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</si>
  <si>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</si>
  <si>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</si>
  <si>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</si>
  <si>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</si>
  <si>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</si>
  <si>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</si>
  <si>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</si>
  <si>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</si>
  <si>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</si>
  <si>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</si>
  <si>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</si>
  <si>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</si>
  <si>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</si>
  <si>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</si>
  <si>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</si>
  <si>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</si>
  <si>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</si>
  <si>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</si>
  <si>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</si>
  <si>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</si>
  <si>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</si>
  <si>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</si>
  <si>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</si>
  <si>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</si>
  <si>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</si>
  <si>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</si>
  <si>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</si>
  <si>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</si>
  <si>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</si>
  <si>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</si>
  <si>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</si>
  <si>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</si>
  <si>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</si>
  <si>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</si>
  <si>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</si>
  <si>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</si>
  <si>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</si>
  <si>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</si>
  <si>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</si>
  <si>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</si>
  <si>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</si>
  <si>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</si>
  <si>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</si>
  <si>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</si>
  <si>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</si>
  <si>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</si>
  <si>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</si>
  <si>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</si>
  <si>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</si>
  <si>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</si>
  <si>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</si>
  <si>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</si>
  <si>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</si>
  <si>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</si>
  <si>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</si>
  <si>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</si>
  <si>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</si>
  <si>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</si>
  <si>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</si>
  <si>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</si>
  <si>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</si>
  <si>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</si>
  <si>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</si>
  <si>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</si>
  <si>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</si>
  <si>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</si>
  <si>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</si>
  <si>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</si>
  <si>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</si>
  <si>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</si>
  <si>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</si>
  <si>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</si>
  <si>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</si>
  <si>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</si>
  <si>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</si>
  <si>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</si>
  <si>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</si>
  <si>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</si>
  <si>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</si>
  <si>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</si>
  <si>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</si>
  <si>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</si>
  <si>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</si>
  <si>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</si>
  <si>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</si>
  <si>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</si>
  <si>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</si>
  <si>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</si>
  <si>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</si>
  <si>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</si>
  <si>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</si>
  <si>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</si>
  <si>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</si>
  <si>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</si>
  <si>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</si>
  <si>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</si>
  <si>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</si>
  <si>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</si>
  <si>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</si>
  <si>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</si>
  <si>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</si>
  <si>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</si>
  <si>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</si>
  <si>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</si>
  <si>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</si>
  <si>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</si>
  <si>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</si>
  <si>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</si>
  <si>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</si>
  <si>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</si>
  <si>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</si>
  <si>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</si>
  <si>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</si>
  <si>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</si>
  <si>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</si>
  <si>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</si>
  <si>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</si>
  <si>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</si>
  <si>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</si>
  <si>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</si>
  <si>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</si>
  <si>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</si>
  <si>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</si>
  <si>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</si>
  <si>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</si>
  <si>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</si>
  <si>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</si>
  <si>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</si>
  <si>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</si>
  <si>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</si>
  <si>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</si>
  <si>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</si>
  <si>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</si>
  <si>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</si>
  <si>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</si>
  <si>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</si>
  <si>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</si>
  <si>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</si>
  <si>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</si>
  <si>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</si>
  <si>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</si>
  <si>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</si>
  <si>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</si>
  <si>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</si>
  <si>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</si>
  <si>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</si>
  <si>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</si>
  <si>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</si>
  <si>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</si>
  <si>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</si>
  <si>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</si>
  <si>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</si>
  <si>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</si>
  <si>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</si>
  <si>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</si>
  <si>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</si>
  <si>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</si>
  <si>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</si>
  <si>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</si>
  <si>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</si>
  <si>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</si>
  <si>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</si>
  <si>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</si>
  <si>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</si>
  <si>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</si>
  <si>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</si>
  <si>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</si>
  <si>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</si>
  <si>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</si>
  <si>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</si>
  <si>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</si>
  <si>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</si>
  <si>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</si>
  <si>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</si>
  <si>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</si>
  <si>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</si>
  <si>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</si>
  <si>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</si>
  <si>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</si>
  <si>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</si>
  <si>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</si>
  <si>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</si>
  <si>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</si>
  <si>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</si>
  <si>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</si>
  <si>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</si>
  <si>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</si>
  <si>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</si>
  <si>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</si>
  <si>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</si>
  <si>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</si>
  <si>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</si>
  <si>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</si>
  <si>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</si>
  <si>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</si>
  <si>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</si>
  <si>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</si>
  <si>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</si>
  <si>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</si>
  <si>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</si>
  <si>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</si>
  <si>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</si>
  <si>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</si>
  <si>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</si>
  <si>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</si>
  <si>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</si>
  <si>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</si>
  <si>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</si>
  <si>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</si>
  <si>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</si>
  <si>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</si>
  <si>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</si>
  <si>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</si>
  <si>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</si>
  <si>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</si>
  <si>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</si>
  <si>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</si>
  <si>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</si>
  <si>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</si>
  <si>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</si>
  <si>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</si>
  <si>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</si>
  <si>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</si>
  <si>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</si>
  <si>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</si>
  <si>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</si>
  <si>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</si>
  <si>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</si>
  <si>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</si>
  <si>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</si>
  <si>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</si>
  <si>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</si>
  <si>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</si>
  <si>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</si>
  <si>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</si>
  <si>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</si>
  <si>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</si>
  <si>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</si>
  <si>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</si>
  <si>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</si>
  <si>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</si>
  <si>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</si>
  <si>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</si>
  <si>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</si>
  <si>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</si>
  <si>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</si>
  <si>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</si>
  <si>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</si>
  <si>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</si>
  <si>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</si>
  <si>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</si>
  <si>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</si>
  <si>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</si>
  <si>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</si>
  <si>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</si>
  <si>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</si>
  <si>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</si>
  <si>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</si>
  <si>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</si>
  <si>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</si>
  <si>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</si>
  <si>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</si>
  <si>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</si>
  <si>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</si>
  <si>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</si>
  <si>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</si>
  <si>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</si>
  <si>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</si>
  <si>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</si>
  <si>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</si>
  <si>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</si>
  <si>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</si>
  <si>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</si>
  <si>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</si>
  <si>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</si>
  <si>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</si>
  <si>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</si>
  <si>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</si>
  <si>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</si>
  <si>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</si>
  <si>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</si>
  <si>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</si>
  <si>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</si>
  <si>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</si>
  <si>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</si>
  <si>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</si>
  <si>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</si>
  <si>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</si>
  <si>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</si>
  <si>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</si>
  <si>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</si>
  <si>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</si>
  <si>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</si>
  <si>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</si>
  <si>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</si>
  <si>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</si>
  <si>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</si>
  <si>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</si>
  <si>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</si>
  <si>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</si>
  <si>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</si>
  <si>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</si>
  <si>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</si>
  <si>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</si>
  <si>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</si>
  <si>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</si>
  <si>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</si>
  <si>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</si>
  <si>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</si>
  <si>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</si>
  <si>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</si>
  <si>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</si>
  <si>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</si>
  <si>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</si>
  <si>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</si>
  <si>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</si>
  <si>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</si>
  <si>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</si>
  <si>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</si>
  <si>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</si>
  <si>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</si>
  <si>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</si>
  <si>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</si>
  <si>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</si>
  <si>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</si>
  <si>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</si>
  <si>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</si>
  <si>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</si>
  <si>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</si>
  <si>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</si>
  <si>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</si>
  <si>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</si>
  <si>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</si>
  <si>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</si>
  <si>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</si>
  <si>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</si>
  <si>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</si>
  <si>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</si>
  <si>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</si>
  <si>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</si>
  <si>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</si>
  <si>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</si>
  <si>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</si>
  <si>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</si>
  <si>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</si>
  <si>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</si>
  <si>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</si>
  <si>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</si>
  <si>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</si>
  <si>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</si>
  <si>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</si>
  <si>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</si>
  <si>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</si>
  <si>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</si>
  <si>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</si>
  <si>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</si>
  <si>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</si>
  <si>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</si>
  <si>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</si>
  <si>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</si>
  <si>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</si>
  <si>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</si>
  <si>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</si>
  <si>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</si>
  <si>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</si>
  <si>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</si>
  <si>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</si>
  <si>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</si>
  <si>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</si>
  <si>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</si>
  <si>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</si>
  <si>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</si>
  <si>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</si>
  <si>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</si>
  <si>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</si>
  <si>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</si>
  <si>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</si>
  <si>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</si>
  <si>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</si>
  <si>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</si>
  <si>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</si>
  <si>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</si>
  <si>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</si>
  <si>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</si>
  <si>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</si>
  <si>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</si>
  <si>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</si>
  <si>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</si>
  <si>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</si>
  <si>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</si>
  <si>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</si>
  <si>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</si>
  <si>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</si>
  <si>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</si>
  <si>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</si>
  <si>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</si>
  <si>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</si>
  <si>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</si>
  <si>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</si>
  <si>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</si>
  <si>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</si>
  <si>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</si>
  <si>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</si>
  <si>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</si>
  <si>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</si>
  <si>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</si>
  <si>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</si>
  <si>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</si>
  <si>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</si>
  <si>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</si>
  <si>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</si>
  <si>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</si>
  <si>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</si>
  <si>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</si>
  <si>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</si>
  <si>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</si>
  <si>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</si>
  <si>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</si>
  <si>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</si>
  <si>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</si>
  <si>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</si>
  <si>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</si>
  <si>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</si>
  <si>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</si>
  <si>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</si>
  <si>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</si>
  <si>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</si>
  <si>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</si>
  <si>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</si>
  <si>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</si>
  <si>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</si>
  <si>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</si>
  <si>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</si>
  <si>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</si>
  <si>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</si>
  <si>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</si>
  <si>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</si>
  <si>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</si>
  <si>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</si>
  <si>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</si>
  <si>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</si>
  <si>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</si>
  <si>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</si>
  <si>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</si>
  <si>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</si>
  <si>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</si>
  <si>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</si>
  <si>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</si>
  <si>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</si>
  <si>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</si>
  <si>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</si>
  <si>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</si>
  <si>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</si>
  <si>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</si>
  <si>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</si>
  <si>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</si>
  <si>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</si>
  <si>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</si>
  <si>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</si>
  <si>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</si>
  <si>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</si>
  <si>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</si>
  <si>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</si>
  <si>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</si>
  <si>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</si>
  <si>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</si>
  <si>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</si>
  <si>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</si>
  <si>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</si>
  <si>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</si>
  <si>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</si>
  <si>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</si>
  <si>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</si>
  <si>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</si>
  <si>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</si>
  <si>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</si>
  <si>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</si>
  <si>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</si>
  <si>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</si>
  <si>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</si>
  <si>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</si>
  <si>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</si>
  <si>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</si>
  <si>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</si>
  <si>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</si>
  <si>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</si>
  <si>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</si>
  <si>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</si>
  <si>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</si>
  <si>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</si>
  <si>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</si>
  <si>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</si>
  <si>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</si>
  <si>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</si>
  <si>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</si>
  <si>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</si>
  <si>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</si>
  <si>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</si>
  <si>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</si>
  <si>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</si>
  <si>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</si>
  <si>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</si>
  <si>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</si>
  <si>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</si>
  <si>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</si>
  <si>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</si>
  <si>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</si>
  <si>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</si>
  <si>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</si>
  <si>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</si>
  <si>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</si>
  <si>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</si>
  <si>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</si>
  <si>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</si>
  <si>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</si>
  <si>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</si>
  <si>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</si>
  <si>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</si>
  <si>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</si>
  <si>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</si>
  <si>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</si>
  <si>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</si>
  <si>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</si>
  <si>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</si>
  <si>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</si>
  <si>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</si>
  <si>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</si>
  <si>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</si>
  <si>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</si>
  <si>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</si>
  <si>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</si>
  <si>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</si>
  <si>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</si>
  <si>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</si>
  <si>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</si>
  <si>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</si>
  <si>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</si>
  <si>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</si>
  <si>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</si>
  <si>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</si>
  <si>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</si>
  <si>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</si>
  <si>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</si>
  <si>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</si>
  <si>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</si>
  <si>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</si>
  <si>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</si>
  <si>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</si>
  <si>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</si>
  <si>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</si>
  <si>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</si>
  <si>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</si>
  <si>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</si>
  <si>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</si>
  <si>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</si>
  <si>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</si>
  <si>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</si>
  <si>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</si>
  <si>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</si>
  <si>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</si>
  <si>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</si>
  <si>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</si>
  <si>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</si>
  <si>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</si>
  <si>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</si>
  <si>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</si>
  <si>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</si>
  <si>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</si>
  <si>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</si>
  <si>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</si>
  <si>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</si>
  <si>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</si>
  <si>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</si>
  <si>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</si>
  <si>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</si>
  <si>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</si>
  <si>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</si>
  <si>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</si>
  <si>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</si>
  <si>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</si>
  <si>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</si>
  <si>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</si>
  <si>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</si>
  <si>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</si>
  <si>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</si>
  <si>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</si>
  <si>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</si>
  <si>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</si>
  <si>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</si>
  <si>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</si>
  <si>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</si>
  <si>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</si>
  <si>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</si>
  <si>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</si>
  <si>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</si>
  <si>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</si>
  <si>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</si>
  <si>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</si>
  <si>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</si>
  <si>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</si>
  <si>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</si>
  <si>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</si>
  <si>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</si>
  <si>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</si>
  <si>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</si>
  <si>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</si>
  <si>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</si>
  <si>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</si>
  <si>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</si>
  <si>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</si>
  <si>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</si>
  <si>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</si>
  <si>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</si>
  <si>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</si>
  <si>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</si>
  <si>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</si>
  <si>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</si>
  <si>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</si>
  <si>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</si>
  <si>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</si>
  <si>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</si>
  <si>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</si>
  <si>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</si>
  <si>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</si>
  <si>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</si>
  <si>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</si>
  <si>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</si>
  <si>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</si>
  <si>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</si>
  <si>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</si>
  <si>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</si>
  <si>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</si>
  <si>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</si>
  <si>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</si>
  <si>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</si>
  <si>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</si>
  <si>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</si>
  <si>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</si>
  <si>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</si>
  <si>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</si>
  <si>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</si>
  <si>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</si>
  <si>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</si>
  <si>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</si>
  <si>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</si>
  <si>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</si>
  <si>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</si>
  <si>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</si>
  <si>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</si>
  <si>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</si>
  <si>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</si>
  <si>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</si>
  <si>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</si>
  <si>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</si>
  <si>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</si>
  <si>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</si>
  <si>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</si>
  <si>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</si>
  <si>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</si>
  <si>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</si>
  <si>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</si>
  <si>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</si>
  <si>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</si>
  <si>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</si>
  <si>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</si>
  <si>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</si>
  <si>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</si>
  <si>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</si>
  <si>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</si>
  <si>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</si>
  <si>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</si>
  <si>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</si>
  <si>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</si>
  <si>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</si>
  <si>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</si>
  <si>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</si>
  <si>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</si>
  <si>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</si>
  <si>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</si>
  <si>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</si>
  <si>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</si>
  <si>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</si>
  <si>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</si>
  <si>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</si>
  <si>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</si>
  <si>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</si>
  <si>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</si>
  <si>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</si>
  <si>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</si>
  <si>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</si>
  <si>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</si>
  <si>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</si>
  <si>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</si>
  <si>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</si>
  <si>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</si>
  <si>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</si>
  <si>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</si>
  <si>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</si>
  <si>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</si>
  <si>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</si>
  <si>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</si>
  <si>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</si>
  <si>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</si>
  <si>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</si>
  <si>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</si>
  <si>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</si>
  <si>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</si>
  <si>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</si>
  <si>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</si>
  <si>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</si>
  <si>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</si>
  <si>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</si>
  <si>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</si>
  <si>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</si>
  <si>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</si>
  <si>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</si>
  <si>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</si>
  <si>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</si>
  <si>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</si>
  <si>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</si>
  <si>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</si>
  <si>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</si>
  <si>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</si>
  <si>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</si>
  <si>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</si>
  <si>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</si>
  <si>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</si>
  <si>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</si>
  <si>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</si>
  <si>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</si>
  <si>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</si>
  <si>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</si>
  <si>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</si>
  <si>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</si>
  <si>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</si>
  <si>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</si>
  <si>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</si>
  <si>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</si>
  <si>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</si>
  <si>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</si>
  <si>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</si>
  <si>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</si>
  <si>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</si>
  <si>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</si>
  <si>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</si>
  <si>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</si>
  <si>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</si>
  <si>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</si>
  <si>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</si>
  <si>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</si>
  <si>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</si>
  <si>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</si>
  <si>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</si>
  <si>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</si>
  <si>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</si>
  <si>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</si>
  <si>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</si>
  <si>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</si>
  <si>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</si>
  <si>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</si>
  <si>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</si>
  <si>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</si>
  <si>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</si>
  <si>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</si>
  <si>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</si>
  <si>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</si>
  <si>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</si>
  <si>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</si>
  <si>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</si>
  <si>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</si>
  <si>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</si>
  <si>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</si>
  <si>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</si>
  <si>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</si>
  <si>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</si>
  <si>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</si>
  <si>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</si>
  <si>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</si>
  <si>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</si>
  <si>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</si>
  <si>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</si>
  <si>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</si>
  <si>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</si>
  <si>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</si>
  <si>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</si>
  <si>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</si>
  <si>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</si>
  <si>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</si>
  <si>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</si>
  <si>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</si>
  <si>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</si>
  <si>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</si>
  <si>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</si>
  <si>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</si>
  <si>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</si>
  <si>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</si>
  <si>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</si>
  <si>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</si>
  <si>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</si>
  <si>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</si>
  <si>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</si>
  <si>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</si>
  <si>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</si>
  <si>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</si>
  <si>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</si>
  <si>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</si>
  <si>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</si>
  <si>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</si>
  <si>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</si>
  <si>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</si>
  <si>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</si>
  <si>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</si>
  <si>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</si>
  <si>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</si>
  <si>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</si>
  <si>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</si>
  <si>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</si>
  <si>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</si>
  <si>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</si>
  <si>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</si>
  <si>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</si>
  <si>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</si>
  <si>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</si>
  <si>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</si>
  <si>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</si>
  <si>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</si>
  <si>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</si>
  <si>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</si>
  <si>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</si>
  <si>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</si>
  <si>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</si>
  <si>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</si>
  <si>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</si>
  <si>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</si>
  <si>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</si>
  <si>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</si>
  <si>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</si>
  <si>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</si>
  <si>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</si>
  <si>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</si>
  <si>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</si>
  <si>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</si>
  <si>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</si>
  <si>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</si>
  <si>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</si>
  <si>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</si>
  <si>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</si>
  <si>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</si>
  <si>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</si>
  <si>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</si>
  <si>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</si>
  <si>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</si>
  <si>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</si>
  <si>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</si>
  <si>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</si>
  <si>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</si>
  <si>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</si>
  <si>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</si>
  <si>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</si>
  <si>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</si>
  <si>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</si>
  <si>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</si>
  <si>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</si>
  <si>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</si>
  <si>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</si>
  <si>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</si>
  <si>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</si>
  <si>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</si>
  <si>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</si>
  <si>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</si>
  <si>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</si>
  <si>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</si>
  <si>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</si>
  <si>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</si>
  <si>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</si>
  <si>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</si>
  <si>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</si>
  <si>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</si>
  <si>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</si>
  <si>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</si>
  <si>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</si>
  <si>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</si>
  <si>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</si>
  <si>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</si>
  <si>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</si>
  <si>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</si>
  <si>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</si>
  <si>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</si>
  <si>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</si>
  <si>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</si>
  <si>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</si>
  <si>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</si>
  <si>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</si>
  <si>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</si>
  <si>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</si>
  <si>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</si>
  <si>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</si>
  <si>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</si>
  <si>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</si>
  <si>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</si>
  <si>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</si>
  <si>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</si>
  <si>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</si>
  <si>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</si>
  <si>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</si>
  <si>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</si>
  <si>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</si>
  <si>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</si>
  <si>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</si>
  <si>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</si>
  <si>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</si>
  <si>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</si>
  <si>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</si>
  <si>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</si>
  <si>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</si>
  <si>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</si>
  <si>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</si>
  <si>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</si>
  <si>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</si>
  <si>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</si>
  <si>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</si>
  <si>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</si>
  <si>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</si>
  <si>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</si>
  <si>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</si>
  <si>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</si>
  <si>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</si>
  <si>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</si>
  <si>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</si>
  <si>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</si>
  <si>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</si>
  <si>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</si>
  <si>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</si>
  <si>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</si>
  <si>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</si>
  <si>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</si>
  <si>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</si>
  <si>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</si>
  <si>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</si>
  <si>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</si>
  <si>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</si>
  <si>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</si>
  <si>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</si>
  <si>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</si>
  <si>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</si>
  <si>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</si>
  <si>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</si>
  <si>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</si>
  <si>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</si>
  <si>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</si>
  <si>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</si>
  <si>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</si>
  <si>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</si>
  <si>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</si>
  <si>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</si>
  <si>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</si>
  <si>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</si>
  <si>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</si>
  <si>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</si>
  <si>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</si>
  <si>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</si>
  <si>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</si>
  <si>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</si>
  <si>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</si>
  <si>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</si>
  <si>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</si>
  <si>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</si>
  <si>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</si>
  <si>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</si>
  <si>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</si>
  <si>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</si>
  <si>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</si>
  <si>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</si>
  <si>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</si>
  <si>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</si>
  <si>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</si>
  <si>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</si>
  <si>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</si>
  <si>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</si>
  <si>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</si>
  <si>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</si>
  <si>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</si>
  <si>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</si>
  <si>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</si>
  <si>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</si>
  <si>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</si>
  <si>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</si>
  <si>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</si>
  <si>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</si>
  <si>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</si>
  <si>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</si>
  <si>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</si>
  <si>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</si>
  <si>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</si>
  <si>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</si>
  <si>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</si>
  <si>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</si>
  <si>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</si>
  <si>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</si>
  <si>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</si>
  <si>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</si>
  <si>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</si>
  <si>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</si>
  <si>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</si>
  <si>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</si>
  <si>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</si>
  <si>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</si>
  <si>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</si>
  <si>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</si>
  <si>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</si>
  <si>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</si>
  <si>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</si>
  <si>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</si>
  <si>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</si>
  <si>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</si>
  <si>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</si>
  <si>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</si>
  <si>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</si>
  <si>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</si>
  <si>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</si>
  <si>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</si>
  <si>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</si>
  <si>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</si>
  <si>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</si>
  <si>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</si>
  <si>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</si>
  <si>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</si>
  <si>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</si>
  <si>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</si>
  <si>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</si>
  <si>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</si>
  <si>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</si>
  <si>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</si>
  <si>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</si>
  <si>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</si>
  <si>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</si>
  <si>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</si>
  <si>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</si>
  <si>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</si>
  <si>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</si>
  <si>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</si>
  <si>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</si>
  <si>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</si>
  <si>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</si>
  <si>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</si>
  <si>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</si>
  <si>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</si>
  <si>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</si>
  <si>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</si>
  <si>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</si>
  <si>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</si>
  <si>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</si>
  <si>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</si>
  <si>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</si>
  <si>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</si>
  <si>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</si>
  <si>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</si>
  <si>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</si>
  <si>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</si>
  <si>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</si>
  <si>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</si>
  <si>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</si>
  <si>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</si>
  <si>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</si>
  <si>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</si>
  <si>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</si>
  <si>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</si>
  <si>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</si>
  <si>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</si>
  <si>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</si>
  <si>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</si>
  <si>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</si>
  <si>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</si>
  <si>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</si>
  <si>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</si>
  <si>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</si>
  <si>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</si>
  <si>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</si>
  <si>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</si>
  <si>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</si>
  <si>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</si>
  <si>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</si>
  <si>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</si>
  <si>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</si>
  <si>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</si>
  <si>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</si>
  <si>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</si>
  <si>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</si>
  <si>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</si>
  <si>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</si>
  <si>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</si>
  <si>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</si>
  <si>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</si>
  <si>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</si>
  <si>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</si>
  <si>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</si>
  <si>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</si>
  <si>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</si>
  <si>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</si>
  <si>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</si>
  <si>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</si>
  <si>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</si>
  <si>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</si>
  <si>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</si>
  <si>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</si>
  <si>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</si>
  <si>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</si>
  <si>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</si>
  <si>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</si>
  <si>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</si>
  <si>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</si>
  <si>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</si>
  <si>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</si>
  <si>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</si>
  <si>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</si>
  <si>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</si>
  <si>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</si>
  <si>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</si>
  <si>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</si>
  <si>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</si>
  <si>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</si>
  <si>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</si>
  <si>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</si>
  <si>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</si>
  <si>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</si>
  <si>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</si>
  <si>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</si>
  <si>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</si>
  <si>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</si>
  <si>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</si>
  <si>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</si>
  <si>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</si>
  <si>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</si>
  <si>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</si>
  <si>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</si>
  <si>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</si>
  <si>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</si>
  <si>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</si>
  <si>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</si>
  <si>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</si>
  <si>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</si>
  <si>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</si>
  <si>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</si>
  <si>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</si>
  <si>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</si>
  <si>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</si>
  <si>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</si>
  <si>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</si>
  <si>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</si>
  <si>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</si>
  <si>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</si>
  <si>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</si>
  <si>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</si>
  <si>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</si>
  <si>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</si>
  <si>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</si>
  <si>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</si>
  <si>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</si>
  <si>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</si>
  <si>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</si>
  <si>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</si>
  <si>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</si>
  <si>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</si>
  <si>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</si>
  <si>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</si>
  <si>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</si>
  <si>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</si>
  <si>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</si>
  <si>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</si>
  <si>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</si>
  <si>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</si>
  <si>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</si>
  <si>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</si>
  <si>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</si>
  <si>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</si>
  <si>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</si>
  <si>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</si>
  <si>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</si>
  <si>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</si>
  <si>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</si>
  <si>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</si>
  <si>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</si>
  <si>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</si>
  <si>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</si>
  <si>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</si>
  <si>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</si>
  <si>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</si>
  <si>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</si>
  <si>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</si>
  <si>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</si>
  <si>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</si>
  <si>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</si>
  <si>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</si>
  <si>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</si>
  <si>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</si>
  <si>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</si>
  <si>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</si>
  <si>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</si>
  <si>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</si>
  <si>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</si>
  <si>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</si>
  <si>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</si>
  <si>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</si>
  <si>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</si>
  <si>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</si>
  <si>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</si>
  <si>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</si>
  <si>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</si>
  <si>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</si>
  <si>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</si>
  <si>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</si>
  <si>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</si>
  <si>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</si>
  <si>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</si>
  <si>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</si>
  <si>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</si>
  <si>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</si>
  <si>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</si>
  <si>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</si>
  <si>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</si>
  <si>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</si>
  <si>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</si>
  <si>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</si>
  <si>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</si>
  <si>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</si>
  <si>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</si>
  <si>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</si>
  <si>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</si>
  <si>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</si>
  <si>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</si>
  <si>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</si>
  <si>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</si>
  <si>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</si>
  <si>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</si>
  <si>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</si>
  <si>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</si>
  <si>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</si>
  <si>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</si>
  <si>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</si>
  <si>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</si>
  <si>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</si>
  <si>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</si>
  <si>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</si>
  <si>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</si>
  <si>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</si>
  <si>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</si>
  <si>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</si>
  <si>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</si>
  <si>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</si>
  <si>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</si>
  <si>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</si>
  <si>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</si>
  <si>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</si>
  <si>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</si>
  <si>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</si>
  <si>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</si>
  <si>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</si>
  <si>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</si>
  <si>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</si>
  <si>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</si>
  <si>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</si>
  <si>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</si>
  <si>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</si>
  <si>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</si>
  <si>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</si>
  <si>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</si>
  <si>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</si>
  <si>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</si>
  <si>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</si>
  <si>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</si>
  <si>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</si>
  <si>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</si>
  <si>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</si>
  <si>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</si>
  <si>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</si>
  <si>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</si>
  <si>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</si>
  <si>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</si>
  <si>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</si>
  <si>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</si>
  <si>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</si>
  <si>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</si>
  <si>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</si>
  <si>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</si>
  <si>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</si>
  <si>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</si>
  <si>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</si>
  <si>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</si>
  <si>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</si>
  <si>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</si>
  <si>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</si>
  <si>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</si>
  <si>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</si>
  <si>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</si>
  <si>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</si>
  <si>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</si>
  <si>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</si>
  <si>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</si>
  <si>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</si>
  <si>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</si>
  <si>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</si>
  <si>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</si>
  <si>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</si>
  <si>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</si>
  <si>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</si>
  <si>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</si>
  <si>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</si>
  <si>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</si>
  <si>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</si>
  <si>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</si>
  <si>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</si>
  <si>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</si>
  <si>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</si>
  <si>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</si>
  <si>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</si>
  <si>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</si>
  <si>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</si>
  <si>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</si>
  <si>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</si>
  <si>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</si>
  <si>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</si>
  <si>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</si>
  <si>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</si>
  <si>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</si>
  <si>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</si>
  <si>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</si>
  <si>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</si>
  <si>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</si>
  <si>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</si>
  <si>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</si>
  <si>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</si>
  <si>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</si>
  <si>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</si>
  <si>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</si>
  <si>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</si>
  <si>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</si>
  <si>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</si>
  <si>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</si>
  <si>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</si>
  <si>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</si>
  <si>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</si>
  <si>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</si>
  <si>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</si>
  <si>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</si>
  <si>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</si>
  <si>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</si>
  <si>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</si>
  <si>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</si>
  <si>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</si>
  <si>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</si>
  <si>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</si>
  <si>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</si>
  <si>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</si>
  <si>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</si>
  <si>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</si>
  <si>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</si>
  <si>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</si>
  <si>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</si>
  <si>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</si>
  <si>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</si>
  <si>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</si>
  <si>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</si>
  <si>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</si>
  <si>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</si>
  <si>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</si>
  <si>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</si>
  <si>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</si>
  <si>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</si>
  <si>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</si>
  <si>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</si>
  <si>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</si>
  <si>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</si>
  <si>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</si>
  <si>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</si>
  <si>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</si>
  <si>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</si>
  <si>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</si>
  <si>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</si>
  <si>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</si>
  <si>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</si>
  <si>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</si>
  <si>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</si>
  <si>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</si>
  <si>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</si>
  <si>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</si>
  <si>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</si>
  <si>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</si>
  <si>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</si>
  <si>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</si>
  <si>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</si>
  <si>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</si>
  <si>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</si>
  <si>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</si>
  <si>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</si>
  <si>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</si>
  <si>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</si>
  <si>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</si>
  <si>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</si>
  <si>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</si>
  <si>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</si>
  <si>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</si>
  <si>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</si>
  <si>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</si>
  <si>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</si>
  <si>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</si>
  <si>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</si>
  <si>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</si>
  <si>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</si>
  <si>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</si>
  <si>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</si>
  <si>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</si>
  <si>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</si>
  <si>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</si>
  <si>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</si>
  <si>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</si>
  <si>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</si>
  <si>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</si>
  <si>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</si>
  <si>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</si>
  <si>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</si>
  <si>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</si>
  <si>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</si>
  <si>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</si>
  <si>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</si>
  <si>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</si>
  <si>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</si>
  <si>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</si>
  <si>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</si>
  <si>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</si>
  <si>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</si>
  <si>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</si>
  <si>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</si>
  <si>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</si>
  <si>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</si>
  <si>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</si>
  <si>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</si>
  <si>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</si>
  <si>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</si>
  <si>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</si>
  <si>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</si>
  <si>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</si>
  <si>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</si>
  <si>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</si>
  <si>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</si>
  <si>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</si>
  <si>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</si>
  <si>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</si>
  <si>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</si>
  <si>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</si>
  <si>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</si>
  <si>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</si>
  <si>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</si>
  <si>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</si>
  <si>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</si>
  <si>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</si>
  <si>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</si>
  <si>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</si>
  <si>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</si>
  <si>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</si>
  <si>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</si>
  <si>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</si>
  <si>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</si>
  <si>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</si>
  <si>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</si>
  <si>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</si>
  <si>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</si>
  <si>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</si>
  <si>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</si>
  <si>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</si>
  <si>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</si>
  <si>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</si>
  <si>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</si>
  <si>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</si>
  <si>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</si>
  <si>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</si>
  <si>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</si>
  <si>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</si>
  <si>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</si>
  <si>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</si>
  <si>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</si>
  <si>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</si>
  <si>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</si>
  <si>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</si>
  <si>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</si>
  <si>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</si>
  <si>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</si>
  <si>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</si>
  <si>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</si>
  <si>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</si>
  <si>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</si>
  <si>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</si>
  <si>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</si>
  <si>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</si>
  <si>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</si>
  <si>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</si>
  <si>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</si>
  <si>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</si>
  <si>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</si>
  <si>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</si>
  <si>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</si>
  <si>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</si>
  <si>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</si>
  <si>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</si>
  <si>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</si>
  <si>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</si>
  <si>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</si>
  <si>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</si>
  <si>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</si>
  <si>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</si>
  <si>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</si>
  <si>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</si>
  <si>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</si>
  <si>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</si>
  <si>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</si>
  <si>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</si>
  <si>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</si>
  <si>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</si>
  <si>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</si>
  <si>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</si>
  <si>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</si>
  <si>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</si>
  <si>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</si>
  <si>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</si>
  <si>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</si>
  <si>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</si>
  <si>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</si>
  <si>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</si>
  <si>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</si>
  <si>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</si>
  <si>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</si>
  <si>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</si>
  <si>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</si>
  <si>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</si>
  <si>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</si>
  <si>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</si>
  <si>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</si>
  <si>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</si>
  <si>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</si>
  <si>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</si>
  <si>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</si>
  <si>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</si>
  <si>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</si>
  <si>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</si>
  <si>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</si>
  <si>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</si>
  <si>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</si>
  <si>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</si>
  <si>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</si>
  <si>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</si>
  <si>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</si>
  <si>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</si>
  <si>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</si>
  <si>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</si>
  <si>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</si>
  <si>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</si>
  <si>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</si>
  <si>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</si>
  <si>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</si>
  <si>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</si>
  <si>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</si>
  <si>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</si>
  <si>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</si>
  <si>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</si>
  <si>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</si>
  <si>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</si>
  <si>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</si>
  <si>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</si>
  <si>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</si>
  <si>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</si>
  <si>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</si>
  <si>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</si>
  <si>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</si>
  <si>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</si>
  <si>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</si>
  <si>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</si>
  <si>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</si>
  <si>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</si>
  <si>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</si>
  <si>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</si>
  <si>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</si>
  <si>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</si>
  <si>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</si>
  <si>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</si>
  <si>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</si>
  <si>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</si>
  <si>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</si>
  <si>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</si>
  <si>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</si>
  <si>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</si>
  <si>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</si>
  <si>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</si>
  <si>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</si>
  <si>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</si>
  <si>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</si>
  <si>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</si>
  <si>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</si>
  <si>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</si>
  <si>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</si>
  <si>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</si>
  <si>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</si>
  <si>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</si>
  <si>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</si>
  <si>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</si>
  <si>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</si>
  <si>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</si>
  <si>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</si>
  <si>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</si>
  <si>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</si>
  <si>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</si>
  <si>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</si>
  <si>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</si>
  <si>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</si>
  <si>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</si>
  <si>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</si>
  <si>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</si>
  <si>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</si>
  <si>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</si>
  <si>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</si>
  <si>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</si>
  <si>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</si>
  <si>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</si>
  <si>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</si>
  <si>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</si>
  <si>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</si>
  <si>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</si>
  <si>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</si>
  <si>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</si>
  <si>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</si>
  <si>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</si>
  <si>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</si>
  <si>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</si>
  <si>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</si>
  <si>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</si>
  <si>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</si>
  <si>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</si>
  <si>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</si>
  <si>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</si>
  <si>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</si>
  <si>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</si>
  <si>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</si>
  <si>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</si>
  <si>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</si>
  <si>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</si>
  <si>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</si>
  <si>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</si>
  <si>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</si>
  <si>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</si>
  <si>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</si>
  <si>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</si>
  <si>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</si>
  <si>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</si>
  <si>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</si>
  <si>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</si>
  <si>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</si>
  <si>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</si>
  <si>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</si>
  <si>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</si>
  <si>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</si>
  <si>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</si>
  <si>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</si>
  <si>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</si>
  <si>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</si>
  <si>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</si>
  <si>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</si>
  <si>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</si>
  <si>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</si>
  <si>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</si>
  <si>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</si>
  <si>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</si>
  <si>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</si>
  <si>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</si>
  <si>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</si>
  <si>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</si>
  <si>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</si>
  <si>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</si>
  <si>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</si>
  <si>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</si>
  <si>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</si>
  <si>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</si>
  <si>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</si>
  <si>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</si>
  <si>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</si>
  <si>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</si>
  <si>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</si>
  <si>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</si>
  <si>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</si>
  <si>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</si>
  <si>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</si>
  <si>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</si>
  <si>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</si>
  <si>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</si>
  <si>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</si>
  <si>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</si>
  <si>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</si>
  <si>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</si>
  <si>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</si>
  <si>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</si>
  <si>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</si>
  <si>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</si>
  <si>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</si>
  <si>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</si>
  <si>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</si>
  <si>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</si>
  <si>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</si>
  <si>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</si>
  <si>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</si>
  <si>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</si>
  <si>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</si>
  <si>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</si>
  <si>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</si>
  <si>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</si>
  <si>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</si>
  <si>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</si>
  <si>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</si>
  <si>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</si>
  <si>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</si>
  <si>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</si>
  <si>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</si>
  <si>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</si>
  <si>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</si>
  <si>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</si>
  <si>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</si>
  <si>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</si>
  <si>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</si>
  <si>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</si>
  <si>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</si>
  <si>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</si>
  <si>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</si>
  <si>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</si>
  <si>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</si>
  <si>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</si>
  <si>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</si>
  <si>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</si>
  <si>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</si>
  <si>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</si>
  <si>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</si>
  <si>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</si>
  <si>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</si>
  <si>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</si>
  <si>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</si>
  <si>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</si>
  <si>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</si>
  <si>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</si>
  <si>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</si>
  <si>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</si>
  <si>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</si>
  <si>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</si>
  <si>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</si>
  <si>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</si>
  <si>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</si>
  <si>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</si>
  <si>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</si>
  <si>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</si>
  <si>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</si>
  <si>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</si>
  <si>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</si>
  <si>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</si>
  <si>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</si>
  <si>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</si>
  <si>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</si>
  <si>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</si>
  <si>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</si>
  <si>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</si>
  <si>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</si>
  <si>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</si>
  <si>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</si>
  <si>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</si>
  <si>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</si>
  <si>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</si>
  <si>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</si>
  <si>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</si>
  <si>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</si>
  <si>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</si>
  <si>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</si>
  <si>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</si>
  <si>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</si>
  <si>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</si>
  <si>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</si>
  <si>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</si>
  <si>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</si>
  <si>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</si>
  <si>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</si>
  <si>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</si>
  <si>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</si>
  <si>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</si>
  <si>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</si>
  <si>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</si>
  <si>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</si>
  <si>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</si>
  <si>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</si>
  <si>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</si>
  <si>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</si>
  <si>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</si>
  <si>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</si>
  <si>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</si>
  <si>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</si>
  <si>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</si>
  <si>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</si>
  <si>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</si>
  <si>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</si>
  <si>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</si>
  <si>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</si>
  <si>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</si>
  <si>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</si>
  <si>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</si>
  <si>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</si>
  <si>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</si>
  <si>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</si>
  <si>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</si>
  <si>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</si>
  <si>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</si>
  <si>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</si>
  <si>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</si>
  <si>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</si>
  <si>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</si>
  <si>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</si>
  <si>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</si>
  <si>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</si>
  <si>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</si>
  <si>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</si>
  <si>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</si>
  <si>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</si>
  <si>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</si>
  <si>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</si>
  <si>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</si>
  <si>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</si>
  <si>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</si>
  <si>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</si>
  <si>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</si>
  <si>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</si>
  <si>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</si>
  <si>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</si>
  <si>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</si>
  <si>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</si>
  <si>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</si>
  <si>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</si>
  <si>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</si>
  <si>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</si>
  <si>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</si>
  <si>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</si>
  <si>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</si>
  <si>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</si>
  <si>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</si>
  <si>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</si>
  <si>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</si>
  <si>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</si>
  <si>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</si>
  <si>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</si>
  <si>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</si>
  <si>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</si>
  <si>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</si>
  <si>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</si>
  <si>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</si>
  <si>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</si>
  <si>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</si>
  <si>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</si>
  <si>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</si>
  <si>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</si>
  <si>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</si>
  <si>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</si>
  <si>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</si>
  <si>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</si>
  <si>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</si>
  <si>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</si>
  <si>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</si>
  <si>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</si>
  <si>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</si>
  <si>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</si>
  <si>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</si>
  <si>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</si>
  <si>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</si>
  <si>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</si>
  <si>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</si>
  <si>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</si>
  <si>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</si>
  <si>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</si>
  <si>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</si>
  <si>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</si>
  <si>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</si>
  <si>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</si>
  <si>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</si>
  <si>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</si>
  <si>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</si>
  <si>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</si>
  <si>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</si>
  <si>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</si>
  <si>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</si>
  <si>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</si>
  <si>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</si>
  <si>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</si>
  <si>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</si>
  <si>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</si>
  <si>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</si>
  <si>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</si>
  <si>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</si>
  <si>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</si>
  <si>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</si>
  <si>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</si>
  <si>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</si>
  <si>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</si>
  <si>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</si>
  <si>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</si>
  <si>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</si>
  <si>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</si>
  <si>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</si>
  <si>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</si>
  <si>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</si>
  <si>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</si>
  <si>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</si>
  <si>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</si>
  <si>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</si>
  <si>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</si>
  <si>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</si>
  <si>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</si>
  <si>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</si>
  <si>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</si>
  <si>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</si>
  <si>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</si>
  <si>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</si>
  <si>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</si>
  <si>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</si>
  <si>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</si>
  <si>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</si>
  <si>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</si>
  <si>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</si>
  <si>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</si>
  <si>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</si>
  <si>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</si>
  <si>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</si>
  <si>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</si>
  <si>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</si>
  <si>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</si>
  <si>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</si>
  <si>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</si>
  <si>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</si>
  <si>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</si>
  <si>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</si>
  <si>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</si>
  <si>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</si>
  <si>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</si>
  <si>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</si>
  <si>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</si>
  <si>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</si>
  <si>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</si>
  <si>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</si>
  <si>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</si>
  <si>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</si>
  <si>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</si>
  <si>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</si>
  <si>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</si>
  <si>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</si>
  <si>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</si>
  <si>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</si>
  <si>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</si>
  <si>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</si>
  <si>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</si>
  <si>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</si>
  <si>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</si>
  <si>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</si>
  <si>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</si>
  <si>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</si>
  <si>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</si>
  <si>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</si>
  <si>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</si>
  <si>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</si>
  <si>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</si>
  <si>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</si>
  <si>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</si>
  <si>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</si>
  <si>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</si>
  <si>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</si>
  <si>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</si>
  <si>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</si>
  <si>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</si>
  <si>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</si>
  <si>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</si>
  <si>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</si>
  <si>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</si>
  <si>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</si>
  <si>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</si>
  <si>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</si>
  <si>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</si>
  <si>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</si>
  <si>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</si>
  <si>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</si>
  <si>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</si>
  <si>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</si>
  <si>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</si>
  <si>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</si>
  <si>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</si>
  <si>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</si>
  <si>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</si>
  <si>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</si>
  <si>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</si>
  <si>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</si>
  <si>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</si>
  <si>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</si>
  <si>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</si>
  <si>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</si>
  <si>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</si>
  <si>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</si>
  <si>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</si>
  <si>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</si>
  <si>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</si>
  <si>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</si>
  <si>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</si>
  <si>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</si>
  <si>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</si>
  <si>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</si>
  <si>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</si>
  <si>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</si>
  <si>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</si>
  <si>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</si>
  <si>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</si>
  <si>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</si>
  <si>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</si>
  <si>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</si>
  <si>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</si>
  <si>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</si>
  <si>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</si>
  <si>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</si>
  <si>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</si>
  <si>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</si>
  <si>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</si>
  <si>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</si>
  <si>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</si>
  <si>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</si>
  <si>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</si>
  <si>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</si>
  <si>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</si>
  <si>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</si>
  <si>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</si>
  <si>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</si>
  <si>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</si>
  <si>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</si>
  <si>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</si>
  <si>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</si>
  <si>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</si>
  <si>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</si>
  <si>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</si>
  <si>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</si>
  <si>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</si>
  <si>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</si>
  <si>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</si>
  <si>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</si>
  <si>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</si>
  <si>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</si>
  <si>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</si>
  <si>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</si>
  <si>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</si>
  <si>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</si>
  <si>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</si>
  <si>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</si>
  <si>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</si>
  <si>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</si>
  <si>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</si>
  <si>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</si>
  <si>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</si>
  <si>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</si>
  <si>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</si>
  <si>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</si>
  <si>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</si>
  <si>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</si>
  <si>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</si>
  <si>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</si>
  <si>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</si>
  <si>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</si>
  <si>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</si>
  <si>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</si>
  <si>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</si>
  <si>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</si>
  <si>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</si>
  <si>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</si>
  <si>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</si>
  <si>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</si>
  <si>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</si>
  <si>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</si>
  <si>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</si>
  <si>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</si>
  <si>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</si>
  <si>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</si>
  <si>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</si>
  <si>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</si>
  <si>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</si>
  <si>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</si>
  <si>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</si>
  <si>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</si>
  <si>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</si>
  <si>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</si>
  <si>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</si>
  <si>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</si>
  <si>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</si>
  <si>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</si>
  <si>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</si>
  <si>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</si>
  <si>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</si>
  <si>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</si>
  <si>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</si>
  <si>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</si>
  <si>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</si>
  <si>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</si>
  <si>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</si>
  <si>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</si>
  <si>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</si>
  <si>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</si>
  <si>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</si>
  <si>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</si>
  <si>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</si>
  <si>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</si>
  <si>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</si>
  <si>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</si>
  <si>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</si>
  <si>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</si>
  <si>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</si>
  <si>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</si>
  <si>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</si>
  <si>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</si>
  <si>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</si>
  <si>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</si>
  <si>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</si>
  <si>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</si>
  <si>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</si>
  <si>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</si>
  <si>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</si>
  <si>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</si>
  <si>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</si>
  <si>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</si>
  <si>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</si>
  <si>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</si>
  <si>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</si>
  <si>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</si>
  <si>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</si>
  <si>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</si>
  <si>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</si>
  <si>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</si>
  <si>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</si>
  <si>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</si>
  <si>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</si>
  <si>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</si>
  <si>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</si>
  <si>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</si>
  <si>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</si>
  <si>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</si>
  <si>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</si>
  <si>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</si>
  <si>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</si>
  <si>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</si>
  <si>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</si>
  <si>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</si>
  <si>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</si>
  <si>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</si>
  <si>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</si>
  <si>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</si>
  <si>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</si>
  <si>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</si>
  <si>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</si>
  <si>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</si>
  <si>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</si>
  <si>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</si>
  <si>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</si>
  <si>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</si>
  <si>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</si>
  <si>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</si>
  <si>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</si>
  <si>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</si>
  <si>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</si>
  <si>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</si>
  <si>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</si>
  <si>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</si>
  <si>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</si>
  <si>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</si>
  <si>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</si>
  <si>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</si>
  <si>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</si>
  <si>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</si>
  <si>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</si>
  <si>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</si>
  <si>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</si>
  <si>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</si>
  <si>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</si>
  <si>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</si>
  <si>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</si>
  <si>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</si>
  <si>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</si>
  <si>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</si>
  <si>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</si>
  <si>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</si>
  <si>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</si>
  <si>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</si>
  <si>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</si>
  <si>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</si>
  <si>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</si>
  <si>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</si>
  <si>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</si>
  <si>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</si>
  <si>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</si>
  <si>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</si>
  <si>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</si>
  <si>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</si>
  <si>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</si>
  <si>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</si>
  <si>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</si>
  <si>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</si>
  <si>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</si>
  <si>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</si>
  <si>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</si>
  <si>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</si>
  <si>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</si>
  <si>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</si>
  <si>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</si>
  <si>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</si>
  <si>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</si>
  <si>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</si>
  <si>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</si>
  <si>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</si>
  <si>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</si>
  <si>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</si>
  <si>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</si>
  <si>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</si>
  <si>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</si>
  <si>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</si>
  <si>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</si>
  <si>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</si>
  <si>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</si>
  <si>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</si>
  <si>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</si>
  <si>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</si>
  <si>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</si>
  <si>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</si>
  <si>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</si>
  <si>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</si>
  <si>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</si>
  <si>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</si>
  <si>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</si>
  <si>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</si>
  <si>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</si>
  <si>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</si>
  <si>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</si>
  <si>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</si>
  <si>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</si>
  <si>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</si>
  <si>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</si>
  <si>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</si>
  <si>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</si>
  <si>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</si>
  <si>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</si>
  <si>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</si>
  <si>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</si>
  <si>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</si>
  <si>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</si>
  <si>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</si>
  <si>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</si>
  <si>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</si>
  <si>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</si>
  <si>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</si>
  <si>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</si>
  <si>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</si>
  <si>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</si>
  <si>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</si>
  <si>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</si>
  <si>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</si>
  <si>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</si>
  <si>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</si>
  <si>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</si>
  <si>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</si>
  <si>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</si>
  <si>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</si>
  <si>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</si>
  <si>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</si>
  <si>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</si>
  <si>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</si>
  <si>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</si>
  <si>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</si>
  <si>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</si>
  <si>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</si>
  <si>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</si>
  <si>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</si>
  <si>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</si>
  <si>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</si>
  <si>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</si>
  <si>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</si>
  <si>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</si>
  <si>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</si>
  <si>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</si>
  <si>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</si>
  <si>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</si>
  <si>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</si>
  <si>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</si>
  <si>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</si>
  <si>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</si>
  <si>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</si>
  <si>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</si>
  <si>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</si>
  <si>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</si>
  <si>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</si>
  <si>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</si>
  <si>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</si>
  <si>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</si>
  <si>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</si>
  <si>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</si>
  <si>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</si>
  <si>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</si>
  <si>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</si>
  <si>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</si>
  <si>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</si>
  <si>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</si>
  <si>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</si>
  <si>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</si>
  <si>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</si>
  <si>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</si>
  <si>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</si>
  <si>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</si>
  <si>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</si>
  <si>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</si>
  <si>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</si>
  <si>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</si>
  <si>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</si>
  <si>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</si>
  <si>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</si>
  <si>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</si>
  <si>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</si>
  <si>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</si>
  <si>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</si>
  <si>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</si>
  <si>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</si>
  <si>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</si>
  <si>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</si>
  <si>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</si>
  <si>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</si>
  <si>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</si>
  <si>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</si>
  <si>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</si>
  <si>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</si>
  <si>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</si>
  <si>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</si>
  <si>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</si>
  <si>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</si>
  <si>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</si>
  <si>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</si>
  <si>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</si>
  <si>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</si>
  <si>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</si>
  <si>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</si>
  <si>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</si>
  <si>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</si>
  <si>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</si>
  <si>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</si>
  <si>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</si>
  <si>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</si>
  <si>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</si>
  <si>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</si>
  <si>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</si>
  <si>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</si>
  <si>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</si>
  <si>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</si>
  <si>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</si>
  <si>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</si>
  <si>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</si>
  <si>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</si>
  <si>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</si>
  <si>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</si>
  <si>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</si>
  <si>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</si>
  <si>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</si>
  <si>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</si>
  <si>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</si>
  <si>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</si>
  <si>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</si>
  <si>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</si>
  <si>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</si>
  <si>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</si>
  <si>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</si>
  <si>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</si>
  <si>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</si>
  <si>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</si>
  <si>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</si>
  <si>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</si>
  <si>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</si>
  <si>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</si>
  <si>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</si>
  <si>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</si>
  <si>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</si>
  <si>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</si>
  <si>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</si>
  <si>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</si>
  <si>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</si>
  <si>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</si>
  <si>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</si>
  <si>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</si>
  <si>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</si>
  <si>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</si>
  <si>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</si>
  <si>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</si>
  <si>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</si>
  <si>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</si>
  <si>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</si>
  <si>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</si>
  <si>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</si>
  <si>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</si>
  <si>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</si>
  <si>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</si>
  <si>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</si>
  <si>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</si>
  <si>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</si>
  <si>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</si>
  <si>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</si>
  <si>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</si>
  <si>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</si>
  <si>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</si>
  <si>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</si>
  <si>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</si>
  <si>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</si>
  <si>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</si>
  <si>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</si>
  <si>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</si>
  <si>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</si>
  <si>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</si>
  <si>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</si>
  <si>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</si>
  <si>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</si>
  <si>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</si>
  <si>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</si>
  <si>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</si>
  <si>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</si>
  <si>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</si>
  <si>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</si>
  <si>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</si>
  <si>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</si>
  <si>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</si>
  <si>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</si>
  <si>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</si>
  <si>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</si>
  <si>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</si>
  <si>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</si>
  <si>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</si>
  <si>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</si>
  <si>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</si>
  <si>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</si>
  <si>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</si>
  <si>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</si>
  <si>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</si>
  <si>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</si>
  <si>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</si>
  <si>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</si>
  <si>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</si>
  <si>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</si>
  <si>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</si>
  <si>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</si>
  <si>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</si>
  <si>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</si>
  <si>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</si>
  <si>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</si>
  <si>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</si>
  <si>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</si>
  <si>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</si>
  <si>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</si>
  <si>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</si>
  <si>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</si>
  <si>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</si>
  <si>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</si>
  <si>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</si>
  <si>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</si>
  <si>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</si>
  <si>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</si>
  <si>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</si>
  <si>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</si>
  <si>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</si>
  <si>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</si>
  <si>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</si>
  <si>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</si>
  <si>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</si>
  <si>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</si>
  <si>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</si>
  <si>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</si>
  <si>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</si>
  <si>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</si>
  <si>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</si>
  <si>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</si>
  <si>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</si>
  <si>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</si>
  <si>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</si>
  <si>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</si>
  <si>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</si>
  <si>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</si>
  <si>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</si>
  <si>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</si>
  <si>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</si>
  <si>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</si>
  <si>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</si>
  <si>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</si>
  <si>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</si>
  <si>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</si>
  <si>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</si>
  <si>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</si>
  <si>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</si>
  <si>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</si>
  <si>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</si>
  <si>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</si>
  <si>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</si>
  <si>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</si>
  <si>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</si>
  <si>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</si>
  <si>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</si>
  <si>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</si>
  <si>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</si>
  <si>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</si>
  <si>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</si>
  <si>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</si>
  <si>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</si>
  <si>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</si>
  <si>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</si>
  <si>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</si>
  <si>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</si>
  <si>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</si>
  <si>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</si>
  <si>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</si>
  <si>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</si>
  <si>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</si>
  <si>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</si>
  <si>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</si>
  <si>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</si>
  <si>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</si>
  <si>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</si>
  <si>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</si>
  <si>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</si>
  <si>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</si>
  <si>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</si>
  <si>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</si>
  <si>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</si>
  <si>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</si>
  <si>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</si>
  <si>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</si>
  <si>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</si>
  <si>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</si>
  <si>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</si>
  <si>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</si>
  <si>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</si>
  <si>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</si>
  <si>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</si>
  <si>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</si>
  <si>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</si>
  <si>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</si>
  <si>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</si>
  <si>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</si>
  <si>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</si>
  <si>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</si>
  <si>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</si>
  <si>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</si>
  <si>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</si>
  <si>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</si>
  <si>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</si>
  <si>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</si>
  <si>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</si>
  <si>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</si>
  <si>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</si>
  <si>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</si>
  <si>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</si>
  <si>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</si>
  <si>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</si>
  <si>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</si>
  <si>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</si>
  <si>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</si>
  <si>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</si>
  <si>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</si>
  <si>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</si>
  <si>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</si>
  <si>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</si>
  <si>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</si>
  <si>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</si>
  <si>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</si>
  <si>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</si>
  <si>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</si>
  <si>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</si>
  <si>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</si>
  <si>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</si>
  <si>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</si>
  <si>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</si>
  <si>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</si>
  <si>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</si>
  <si>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</si>
  <si>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</si>
  <si>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</si>
  <si>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</si>
  <si>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</si>
  <si>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</si>
  <si>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</si>
  <si>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</si>
  <si>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</si>
  <si>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</si>
  <si>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</si>
  <si>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</si>
  <si>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</si>
  <si>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</si>
  <si>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</si>
  <si>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</si>
  <si>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</si>
  <si>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</si>
  <si>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</si>
  <si>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</si>
  <si>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</si>
  <si>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</si>
  <si>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</si>
  <si>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</si>
  <si>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</si>
  <si>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</si>
  <si>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</si>
  <si>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</si>
  <si>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</si>
  <si>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</si>
  <si>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</si>
  <si>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</si>
  <si>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</si>
  <si>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</si>
  <si>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</si>
  <si>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</si>
  <si>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</si>
  <si>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</si>
  <si>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</si>
  <si>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</si>
  <si>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</si>
  <si>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</si>
  <si>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</si>
  <si>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</si>
  <si>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</si>
  <si>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</si>
  <si>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</si>
  <si>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</si>
  <si>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</si>
  <si>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</si>
  <si>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</si>
  <si>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</si>
  <si>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</si>
  <si>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</si>
  <si>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</si>
  <si>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</si>
  <si>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</si>
  <si>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</si>
  <si>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</si>
  <si>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</si>
  <si>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</si>
  <si>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</si>
  <si>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</si>
  <si>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</si>
  <si>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</si>
  <si>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</si>
  <si>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</si>
  <si>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</si>
  <si>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</si>
  <si>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</si>
  <si>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</si>
  <si>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</si>
  <si>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</si>
  <si>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</si>
  <si>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</si>
  <si>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</si>
  <si>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</si>
  <si>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</si>
  <si>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</si>
  <si>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</si>
  <si>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</si>
  <si>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</si>
  <si>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</si>
  <si>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</si>
  <si>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</si>
  <si>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</si>
  <si>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</si>
  <si>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</si>
  <si>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</si>
  <si>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</si>
  <si>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</si>
  <si>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</si>
  <si>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</si>
  <si>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</si>
  <si>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</si>
  <si>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</si>
  <si>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</si>
  <si>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</si>
  <si>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</si>
  <si>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</si>
  <si>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</si>
  <si>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</si>
  <si>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</si>
  <si>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</si>
  <si>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</si>
  <si>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</si>
  <si>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</si>
  <si>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</si>
  <si>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</si>
  <si>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</si>
  <si>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</si>
  <si>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</si>
  <si>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</si>
  <si>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</si>
  <si>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</si>
  <si>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</si>
  <si>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</si>
  <si>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</si>
  <si>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</si>
  <si>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</si>
  <si>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</si>
  <si>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</si>
  <si>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</si>
  <si>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</si>
  <si>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</si>
  <si>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</si>
  <si>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</si>
  <si>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</si>
  <si>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</si>
  <si>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</si>
  <si>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</si>
  <si>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</si>
  <si>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</si>
  <si>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</si>
  <si>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</si>
  <si>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</si>
  <si>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</si>
  <si>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</si>
  <si>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</si>
  <si>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</si>
  <si>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</si>
  <si>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</si>
  <si>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</si>
  <si>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</si>
  <si>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</si>
  <si>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</si>
  <si>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</si>
  <si>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</si>
  <si>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</si>
  <si>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</si>
  <si>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</si>
  <si>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</si>
  <si>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</si>
  <si>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</si>
  <si>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</si>
  <si>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</si>
  <si>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</si>
  <si>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</si>
  <si>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</si>
  <si>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</si>
  <si>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</si>
  <si>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</si>
  <si>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</si>
  <si>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</si>
  <si>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</si>
  <si>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</si>
  <si>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</si>
  <si>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</si>
  <si>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</si>
  <si>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</si>
  <si>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</si>
  <si>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</si>
  <si>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</si>
  <si>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</si>
  <si>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</si>
  <si>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</si>
  <si>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</si>
  <si>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</si>
  <si>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</si>
  <si>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</si>
  <si>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</si>
  <si>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</si>
  <si>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</si>
  <si>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</si>
  <si>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</si>
  <si>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</si>
  <si>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</si>
  <si>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</si>
  <si>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</si>
  <si>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</si>
  <si>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</si>
  <si>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</si>
  <si>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</si>
  <si>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</si>
  <si>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</si>
  <si>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</si>
  <si>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</si>
  <si>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</si>
  <si>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</si>
  <si>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</si>
  <si>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</si>
  <si>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</si>
  <si>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</si>
  <si>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</si>
  <si>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</si>
  <si>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</si>
  <si>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</si>
  <si>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</si>
  <si>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</si>
  <si>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</si>
  <si>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</si>
  <si>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</si>
  <si>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</si>
  <si>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</si>
  <si>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</si>
  <si>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</si>
  <si>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</si>
  <si>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</si>
  <si>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</si>
  <si>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</si>
  <si>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</si>
  <si>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</si>
  <si>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</si>
  <si>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</si>
  <si>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</si>
  <si>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</si>
  <si>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</si>
  <si>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</si>
  <si>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</si>
  <si>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</si>
  <si>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</si>
  <si>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</si>
  <si>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</si>
  <si>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</si>
  <si>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</si>
  <si>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</si>
  <si>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</si>
  <si>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</si>
  <si>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</si>
  <si>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</si>
  <si>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</si>
  <si>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</si>
  <si>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</si>
  <si>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</si>
  <si>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</si>
  <si>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</si>
  <si>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</si>
  <si>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</si>
  <si>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</si>
  <si>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</si>
  <si>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</si>
  <si>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</si>
  <si>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</si>
  <si>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</si>
  <si>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</si>
  <si>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</si>
  <si>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</si>
  <si>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</si>
  <si>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</si>
  <si>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</si>
  <si>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</si>
  <si>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</si>
  <si>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</si>
  <si>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</si>
  <si>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</si>
  <si>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</si>
  <si>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</si>
  <si>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</si>
  <si>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</si>
  <si>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</si>
  <si>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</si>
  <si>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</si>
  <si>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</si>
  <si>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</si>
  <si>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</si>
  <si>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</si>
  <si>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</si>
  <si>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</si>
  <si>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</si>
  <si>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</si>
  <si>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</si>
  <si>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</si>
  <si>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</si>
  <si>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</si>
  <si>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</si>
  <si>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</si>
  <si>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</si>
  <si>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</si>
  <si>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</si>
  <si>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</si>
  <si>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</si>
  <si>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</si>
  <si>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</si>
  <si>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</si>
  <si>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</si>
  <si>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</si>
  <si>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</si>
  <si>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</si>
  <si>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</si>
  <si>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</si>
  <si>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</si>
  <si>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</si>
  <si>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</si>
  <si>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</si>
  <si>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</si>
  <si>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</si>
  <si>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</si>
  <si>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</si>
  <si>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</si>
  <si>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</si>
  <si>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</si>
  <si>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</si>
  <si>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</si>
  <si>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</si>
  <si>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</si>
  <si>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</si>
  <si>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</si>
  <si>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</si>
  <si>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</si>
  <si>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</si>
  <si>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</si>
  <si>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</si>
  <si>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</si>
  <si>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</si>
  <si>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</si>
  <si>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</si>
  <si>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</si>
  <si>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</si>
  <si>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</si>
  <si>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</si>
  <si>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</si>
  <si>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</si>
  <si>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</si>
  <si>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</si>
  <si>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</si>
  <si>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</si>
  <si>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</si>
  <si>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</si>
  <si>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</si>
  <si>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</si>
  <si>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</si>
  <si>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</si>
  <si>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</si>
  <si>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</si>
  <si>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</si>
  <si>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</si>
  <si>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</si>
  <si>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</si>
  <si>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</si>
  <si>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</si>
  <si>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</si>
  <si>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</si>
  <si>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</si>
  <si>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</si>
  <si>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</si>
  <si>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</si>
  <si>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</si>
  <si>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</si>
  <si>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</si>
  <si>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</si>
  <si>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</si>
  <si>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</si>
  <si>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</si>
  <si>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</si>
  <si>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</si>
  <si>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</si>
  <si>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</si>
  <si>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</si>
  <si>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</si>
  <si>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</si>
  <si>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</si>
  <si>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</si>
  <si>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</si>
  <si>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</si>
  <si>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</si>
  <si>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</si>
  <si>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</si>
  <si>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</si>
  <si>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</si>
  <si>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</si>
  <si>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</si>
  <si>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</si>
  <si>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</si>
  <si>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</si>
  <si>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</si>
  <si>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</si>
  <si>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</si>
  <si>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</si>
  <si>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</si>
  <si>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</si>
  <si>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</si>
  <si>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</si>
  <si>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</si>
  <si>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</si>
  <si>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</si>
  <si>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</si>
  <si>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</si>
  <si>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</si>
  <si>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</si>
  <si>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</si>
  <si>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</si>
  <si>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</si>
  <si>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</si>
  <si>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</si>
  <si>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</si>
  <si>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</si>
  <si>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</si>
  <si>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</si>
  <si>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</si>
  <si>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</si>
  <si>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</si>
  <si>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</si>
  <si>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</si>
  <si>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</si>
  <si>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</si>
  <si>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</si>
  <si>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</si>
  <si>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</si>
  <si>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</si>
  <si>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</si>
  <si>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</si>
  <si>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</si>
  <si>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</si>
  <si>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</si>
  <si>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</si>
  <si>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</si>
  <si>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</si>
  <si>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</si>
  <si>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</si>
  <si>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</si>
  <si>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</si>
  <si>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</si>
  <si>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</si>
  <si>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</si>
  <si>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</si>
  <si>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</si>
  <si>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</si>
  <si>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</si>
  <si>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</si>
  <si>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</si>
  <si>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</si>
  <si>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</si>
  <si>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</si>
  <si>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</si>
  <si>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</si>
  <si>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</si>
  <si>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</si>
  <si>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</si>
  <si>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</si>
  <si>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</si>
  <si>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</si>
  <si>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</si>
  <si>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</si>
  <si>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</si>
  <si>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</si>
  <si>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</si>
  <si>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</si>
  <si>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</si>
  <si>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</si>
  <si>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</si>
  <si>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</si>
  <si>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</si>
  <si>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</si>
  <si>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</si>
  <si>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</si>
  <si>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</si>
  <si>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</si>
  <si>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</si>
  <si>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</si>
  <si>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</si>
  <si>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</si>
  <si>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</si>
  <si>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</si>
  <si>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</si>
  <si>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</si>
  <si>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</si>
  <si>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</si>
  <si>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</si>
  <si>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</si>
  <si>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</si>
  <si>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</si>
  <si>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</si>
  <si>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</si>
  <si>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</si>
  <si>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</si>
  <si>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</si>
  <si>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</si>
  <si>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</si>
  <si>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</si>
  <si>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</si>
  <si>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</si>
  <si>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</si>
  <si>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</si>
  <si>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</si>
  <si>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</si>
  <si>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</si>
  <si>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</si>
  <si>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</si>
  <si>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</si>
  <si>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</si>
  <si>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</si>
  <si>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</si>
  <si>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</si>
  <si>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</si>
  <si>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</si>
  <si>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</si>
  <si>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</si>
  <si>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</si>
  <si>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</si>
  <si>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</si>
  <si>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</si>
  <si>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</si>
  <si>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</si>
  <si>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</si>
  <si>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</si>
  <si>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</si>
  <si>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</si>
  <si>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</si>
  <si>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</si>
  <si>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</si>
  <si>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</si>
  <si>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</si>
  <si>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</si>
  <si>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</si>
  <si>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</si>
  <si>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</si>
  <si>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</si>
  <si>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</si>
  <si>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</si>
  <si>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</si>
  <si>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</si>
  <si>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</si>
  <si>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</si>
  <si>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</si>
  <si>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</si>
  <si>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</si>
  <si>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</si>
  <si>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</si>
  <si>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</si>
  <si>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</si>
  <si>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</si>
  <si>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</si>
  <si>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</si>
  <si>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</si>
  <si>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</si>
  <si>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</si>
  <si>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</si>
  <si>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</si>
  <si>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</si>
  <si>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</si>
  <si>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</si>
  <si>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</si>
  <si>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</si>
  <si>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</si>
  <si>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</si>
  <si>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</si>
  <si>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</si>
  <si>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</si>
  <si>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</si>
  <si>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</si>
  <si>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</si>
  <si>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</si>
  <si>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</si>
  <si>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</si>
  <si>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</si>
  <si>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</si>
  <si>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</si>
  <si>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</si>
  <si>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</si>
  <si>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</si>
  <si>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</si>
  <si>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</si>
  <si>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</si>
  <si>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</si>
  <si>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</si>
  <si>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</si>
  <si>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</si>
  <si>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</si>
  <si>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</si>
  <si>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</si>
  <si>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</si>
  <si>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</si>
  <si>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</si>
  <si>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</si>
  <si>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</si>
  <si>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</si>
  <si>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</si>
  <si>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</si>
  <si>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</si>
  <si>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</si>
  <si>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</si>
  <si>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</si>
  <si>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</si>
  <si>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</si>
  <si>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</si>
  <si>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</si>
  <si>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</si>
  <si>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</si>
  <si>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</si>
  <si>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</si>
  <si>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</si>
  <si>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</si>
  <si>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</si>
  <si>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</si>
  <si>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</si>
  <si>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</si>
  <si>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</si>
  <si>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</si>
  <si>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</si>
  <si>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</si>
  <si>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</si>
  <si>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</si>
  <si>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</si>
  <si>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</si>
  <si>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</si>
  <si>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</si>
  <si>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</si>
  <si>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</si>
  <si>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</si>
  <si>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</si>
  <si>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</si>
  <si>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</si>
  <si>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</si>
  <si>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</si>
  <si>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</si>
  <si>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</si>
  <si>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</si>
  <si>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</si>
  <si>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</si>
  <si>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</si>
  <si>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</si>
  <si>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</si>
  <si>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</si>
  <si>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</si>
  <si>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</si>
  <si>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</si>
  <si>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</si>
  <si>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</si>
  <si>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</si>
  <si>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</si>
  <si>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</si>
  <si>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</si>
  <si>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</si>
  <si>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</si>
  <si>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</si>
  <si>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</si>
  <si>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</si>
  <si>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</si>
  <si>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</si>
  <si>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</si>
  <si>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</si>
  <si>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</si>
  <si>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</si>
  <si>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</si>
  <si>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</si>
  <si>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</si>
  <si>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</si>
  <si>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</si>
  <si>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</si>
  <si>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</si>
  <si>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</si>
  <si>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</si>
  <si>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</si>
  <si>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</si>
  <si>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</si>
  <si>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</si>
  <si>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</si>
  <si>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</si>
  <si>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</si>
  <si>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</si>
  <si>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</si>
  <si>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</si>
  <si>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</si>
  <si>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</si>
  <si>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</si>
  <si>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</si>
  <si>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</si>
  <si>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</si>
  <si>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</si>
  <si>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</si>
  <si>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</si>
  <si>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</si>
  <si>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</si>
  <si>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</si>
  <si>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</si>
  <si>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</si>
  <si>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</si>
  <si>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</si>
  <si>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</si>
  <si>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</si>
  <si>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</si>
  <si>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</si>
  <si>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</si>
  <si>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</si>
  <si>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</si>
  <si>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</si>
  <si>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</si>
  <si>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</si>
  <si>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</si>
  <si>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</si>
  <si>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</si>
  <si>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</si>
  <si>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</si>
  <si>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</si>
  <si>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</si>
  <si>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</si>
  <si>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</si>
  <si>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</si>
  <si>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</si>
  <si>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</si>
  <si>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</si>
  <si>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</si>
  <si>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</si>
  <si>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</si>
  <si>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</si>
  <si>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</si>
  <si>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</si>
  <si>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</si>
  <si>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</si>
  <si>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</si>
  <si>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</si>
  <si>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</si>
  <si>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</si>
  <si>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</si>
  <si>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</si>
  <si>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</si>
  <si>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</si>
  <si>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</si>
  <si>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</si>
  <si>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</si>
  <si>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</si>
  <si>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</si>
  <si>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</si>
  <si>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</si>
  <si>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</si>
  <si>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</si>
  <si>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</si>
  <si>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</si>
  <si>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</si>
  <si>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</si>
  <si>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</si>
  <si>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</si>
  <si>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</si>
  <si>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</si>
  <si>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</si>
  <si>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</si>
  <si>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</si>
  <si>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</si>
  <si>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</si>
  <si>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</si>
  <si>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</si>
  <si>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</si>
  <si>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</si>
  <si>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</si>
  <si>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</si>
  <si>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</si>
  <si>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</si>
  <si>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</si>
  <si>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</si>
  <si>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</si>
  <si>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</si>
  <si>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</si>
  <si>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</si>
  <si>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</si>
  <si>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</si>
  <si>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</si>
  <si>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</si>
  <si>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</si>
  <si>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</si>
  <si>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</si>
  <si>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</si>
  <si>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</si>
  <si>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</si>
  <si>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</si>
  <si>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</si>
  <si>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</si>
  <si>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</si>
  <si>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</si>
  <si>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</si>
  <si>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</si>
  <si>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</si>
  <si>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</si>
  <si>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</si>
  <si>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</si>
  <si>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</si>
  <si>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</si>
  <si>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</si>
  <si>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</si>
  <si>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</si>
  <si>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</si>
  <si>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</si>
  <si>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</si>
  <si>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</si>
  <si>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</si>
  <si>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</si>
  <si>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</si>
  <si>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</si>
  <si>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</si>
  <si>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</si>
  <si>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</si>
  <si>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</si>
  <si>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</si>
  <si>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</si>
  <si>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</si>
  <si>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</si>
  <si>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</si>
  <si>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</si>
  <si>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</si>
  <si>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</si>
  <si>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</si>
  <si>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</si>
  <si>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</si>
  <si>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</si>
  <si>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</si>
  <si>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</si>
  <si>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</si>
  <si>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</si>
  <si>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</si>
  <si>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</si>
  <si>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</si>
  <si>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</si>
  <si>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</si>
  <si>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</si>
  <si>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</si>
  <si>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</si>
  <si>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</si>
  <si>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</si>
  <si>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</si>
  <si>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</si>
  <si>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</si>
  <si>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</si>
  <si>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</si>
  <si>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</si>
  <si>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</si>
  <si>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</si>
  <si>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</si>
  <si>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</si>
  <si>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</si>
  <si>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</si>
  <si>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</si>
  <si>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</si>
  <si>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</si>
  <si>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</si>
  <si>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</si>
  <si>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</si>
  <si>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</si>
  <si>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</si>
  <si>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</si>
  <si>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</si>
  <si>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</si>
  <si>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</si>
  <si>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</si>
  <si>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</si>
  <si>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</si>
  <si>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</si>
  <si>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</si>
  <si>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</si>
  <si>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</si>
  <si>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</si>
  <si>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</si>
  <si>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</si>
  <si>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</si>
  <si>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</si>
  <si>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</si>
  <si>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</si>
  <si>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</si>
  <si>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</si>
  <si>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</si>
  <si>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</si>
  <si>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</si>
  <si>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</si>
  <si>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</si>
  <si>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</si>
  <si>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</si>
  <si>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</si>
  <si>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</si>
  <si>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</si>
  <si>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</si>
  <si>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</si>
  <si>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</si>
  <si>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</si>
  <si>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</si>
  <si>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</si>
  <si>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</si>
  <si>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</si>
  <si>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</si>
  <si>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</si>
  <si>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</si>
  <si>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</si>
  <si>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</si>
  <si>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</si>
  <si>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</si>
  <si>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</si>
  <si>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</si>
  <si>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</si>
  <si>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</si>
  <si>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</si>
  <si>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</si>
  <si>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</si>
  <si>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</si>
  <si>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</si>
  <si>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</si>
  <si>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</si>
  <si>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</si>
  <si>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</si>
  <si>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</si>
  <si>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</si>
  <si>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</si>
  <si>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</si>
  <si>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</si>
  <si>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</si>
  <si>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</si>
  <si>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</si>
  <si>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</si>
  <si>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</si>
  <si>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</si>
  <si>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</si>
  <si>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</si>
  <si>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</si>
  <si>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</si>
  <si>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</si>
  <si>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</si>
  <si>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</si>
  <si>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</si>
  <si>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</si>
  <si>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</si>
  <si>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</si>
  <si>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</si>
  <si>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</si>
  <si>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</si>
  <si>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</si>
  <si>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</si>
  <si>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</si>
  <si>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</si>
  <si>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</si>
  <si>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</si>
  <si>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</si>
  <si>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</si>
  <si>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</si>
  <si>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</si>
  <si>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</si>
  <si>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</si>
  <si>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</si>
  <si>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</si>
  <si>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</si>
  <si>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</si>
  <si>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</si>
  <si>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</si>
  <si>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</si>
  <si>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</si>
  <si>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</si>
  <si>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</si>
  <si>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</si>
  <si>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</si>
  <si>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</si>
  <si>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</si>
  <si>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</si>
  <si>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</si>
  <si>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</si>
  <si>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</si>
  <si>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</si>
  <si>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</si>
  <si>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</si>
  <si>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</si>
  <si>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</si>
  <si>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</si>
  <si>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</si>
  <si>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</si>
  <si>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</si>
  <si>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</si>
  <si>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</si>
  <si>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</si>
  <si>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</si>
  <si>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</si>
  <si>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</si>
  <si>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</si>
  <si>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</si>
  <si>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</si>
  <si>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</si>
  <si>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</si>
  <si>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</si>
  <si>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</si>
  <si>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</si>
  <si>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</si>
  <si>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</si>
  <si>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</si>
  <si>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</si>
  <si>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</si>
  <si>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</si>
  <si>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</si>
  <si>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</si>
  <si>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</si>
  <si>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</si>
  <si>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</si>
  <si>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</si>
  <si>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</si>
  <si>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</si>
  <si>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</si>
  <si>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</si>
  <si>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</si>
  <si>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</si>
  <si>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</si>
  <si>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</si>
  <si>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</si>
  <si>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</si>
  <si>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</si>
  <si>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</si>
  <si>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</si>
  <si>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</si>
  <si>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</si>
  <si>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</si>
  <si>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</si>
  <si>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</si>
  <si>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</si>
  <si>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</si>
  <si>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</si>
  <si>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</si>
  <si>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</si>
  <si>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</si>
  <si>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</si>
  <si>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</si>
  <si>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</si>
  <si>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</si>
  <si>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</si>
  <si>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</si>
  <si>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</si>
  <si>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</si>
  <si>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</si>
  <si>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</si>
  <si>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</si>
  <si>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</si>
  <si>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</si>
  <si>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</si>
  <si>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</si>
  <si>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</si>
  <si>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</si>
  <si>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</si>
  <si>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</si>
  <si>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</si>
  <si>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</si>
  <si>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</si>
  <si>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</si>
  <si>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</si>
  <si>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</si>
  <si>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</si>
  <si>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</si>
  <si>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</si>
  <si>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</si>
  <si>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</si>
  <si>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</si>
  <si>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</si>
  <si>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</si>
  <si>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</si>
  <si>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</si>
  <si>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</si>
  <si>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</si>
  <si>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</si>
  <si>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</si>
  <si>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</si>
  <si>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</si>
  <si>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</si>
  <si>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</si>
  <si>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</si>
  <si>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</si>
  <si>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</si>
  <si>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</si>
  <si>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</si>
  <si>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</si>
  <si>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</si>
  <si>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</si>
  <si>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</si>
  <si>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</si>
  <si>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</si>
  <si>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</si>
  <si>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</si>
  <si>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</si>
  <si>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</si>
  <si>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</si>
  <si>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</si>
  <si>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</si>
  <si>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</si>
  <si>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</si>
  <si>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</si>
  <si>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</si>
  <si>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</si>
  <si>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</si>
  <si>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</si>
  <si>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</si>
  <si>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</si>
  <si>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</si>
  <si>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</si>
  <si>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</si>
  <si>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</si>
  <si>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</si>
  <si>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</si>
  <si>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</si>
  <si>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</si>
  <si>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</si>
  <si>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</si>
  <si>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</si>
  <si>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</si>
  <si>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</si>
  <si>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</si>
  <si>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</si>
  <si>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</si>
  <si>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</si>
  <si>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</si>
  <si>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</si>
  <si>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</si>
  <si>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</si>
  <si>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</si>
  <si>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</si>
  <si>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</si>
  <si>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</si>
  <si>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</si>
  <si>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</si>
  <si>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</si>
  <si>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</si>
  <si>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</si>
  <si>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</si>
  <si>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</si>
  <si>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</si>
  <si>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</si>
  <si>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</si>
  <si>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</si>
  <si>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</si>
  <si>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</si>
  <si>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</si>
  <si>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</si>
  <si>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</si>
  <si>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</si>
  <si>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</si>
  <si>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</si>
  <si>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</si>
  <si>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</si>
  <si>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</si>
  <si>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</si>
  <si>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</si>
  <si>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</si>
  <si>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</si>
  <si>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</si>
  <si>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</si>
  <si>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</si>
  <si>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</si>
  <si>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</si>
  <si>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</si>
  <si>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</si>
  <si>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</si>
  <si>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</si>
  <si>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</si>
  <si>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</si>
  <si>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</si>
  <si>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</si>
  <si>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</si>
  <si>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</si>
  <si>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</si>
  <si>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</si>
  <si>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</si>
  <si>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</si>
  <si>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</si>
  <si>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</si>
  <si>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</si>
  <si>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</si>
  <si>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</si>
  <si>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</si>
  <si>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</si>
  <si>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</si>
  <si>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</si>
  <si>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</si>
  <si>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</si>
  <si>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</si>
  <si>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</si>
  <si>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</si>
  <si>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</si>
  <si>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</si>
  <si>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</si>
  <si>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</si>
  <si>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</si>
  <si>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</si>
  <si>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</si>
  <si>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</si>
  <si>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</si>
  <si>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</si>
  <si>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</si>
  <si>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</si>
  <si>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</si>
  <si>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</si>
  <si>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</si>
  <si>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</si>
  <si>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</si>
  <si>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</si>
  <si>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</si>
  <si>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</si>
  <si>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</si>
  <si>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</si>
  <si>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</si>
  <si>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</si>
  <si>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</si>
  <si>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</si>
  <si>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</si>
  <si>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</si>
  <si>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</si>
  <si>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</si>
  <si>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</si>
  <si>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</si>
  <si>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</si>
  <si>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</si>
  <si>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</si>
  <si>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</si>
  <si>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</si>
  <si>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</si>
  <si>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</si>
  <si>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</si>
  <si>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</si>
  <si>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</si>
  <si>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</si>
  <si>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</si>
  <si>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</si>
  <si>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</si>
  <si>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</si>
  <si>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</si>
  <si>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</si>
  <si>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</si>
  <si>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</si>
  <si>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</si>
  <si>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</si>
  <si>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</si>
  <si>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</si>
  <si>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</si>
  <si>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</si>
  <si>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</si>
  <si>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</si>
  <si>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</si>
  <si>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</si>
  <si>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</si>
  <si>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</si>
  <si>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</si>
  <si>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</si>
  <si>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</si>
  <si>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</si>
  <si>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</si>
  <si>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</si>
  <si>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</si>
  <si>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</si>
  <si>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</si>
  <si>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</si>
  <si>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</si>
  <si>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</si>
  <si>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</si>
  <si>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</si>
  <si>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</si>
  <si>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</si>
  <si>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</si>
  <si>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</si>
  <si>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</si>
  <si>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</si>
  <si>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</si>
  <si>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</si>
  <si>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</si>
  <si>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</si>
  <si>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</si>
  <si>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</si>
  <si>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</si>
  <si>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</si>
  <si>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</si>
  <si>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</si>
  <si>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</si>
  <si>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</si>
  <si>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</si>
  <si>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</si>
  <si>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</si>
  <si>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</si>
  <si>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</si>
  <si>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</si>
  <si>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</si>
  <si>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</si>
  <si>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</si>
  <si>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</si>
  <si>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</si>
  <si>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</si>
  <si>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</si>
  <si>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</si>
  <si>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</si>
  <si>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</si>
  <si>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</si>
  <si>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</si>
  <si>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</si>
  <si>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</si>
  <si>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</si>
  <si>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</si>
  <si>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</si>
  <si>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</si>
  <si>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</si>
  <si>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</si>
  <si>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</si>
  <si>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</si>
  <si>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</si>
  <si>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</si>
  <si>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</si>
  <si>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</si>
  <si>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</si>
  <si>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</si>
  <si>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</si>
  <si>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</si>
  <si>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</si>
  <si>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</si>
  <si>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</si>
  <si>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</si>
  <si>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</si>
  <si>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</si>
  <si>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</si>
  <si>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</si>
  <si>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</si>
  <si>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</si>
  <si>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</si>
  <si>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</si>
  <si>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</si>
  <si>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</si>
  <si>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</si>
  <si>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</si>
  <si>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</si>
  <si>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</si>
  <si>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</si>
  <si>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</si>
  <si>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</si>
  <si>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</si>
  <si>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</si>
  <si>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</si>
  <si>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</si>
  <si>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</si>
  <si>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</si>
  <si>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</si>
  <si>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</si>
  <si>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</si>
  <si>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</si>
  <si>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</si>
  <si>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</si>
  <si>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</si>
  <si>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</si>
  <si>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</si>
  <si>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</si>
  <si>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</si>
  <si>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</si>
  <si>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</si>
  <si>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</si>
  <si>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</si>
  <si>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</si>
  <si>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</si>
  <si>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</si>
  <si>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</si>
  <si>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</si>
  <si>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</si>
  <si>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</si>
  <si>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</si>
  <si>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</si>
  <si>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</si>
  <si>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</si>
  <si>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</si>
  <si>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</si>
  <si>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</si>
  <si>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</si>
  <si>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</si>
  <si>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</si>
  <si>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</si>
  <si>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</si>
  <si>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</si>
  <si>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</si>
  <si>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</si>
  <si>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</si>
  <si>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</si>
  <si>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</si>
  <si>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</si>
  <si>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</si>
  <si>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</si>
  <si>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</si>
  <si>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</si>
  <si>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</si>
  <si>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</si>
  <si>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</si>
  <si>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</si>
  <si>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</si>
  <si>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</si>
  <si>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</si>
  <si>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</si>
  <si>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</si>
  <si>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</si>
  <si>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</si>
  <si>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</si>
  <si>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</si>
  <si>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</si>
  <si>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</si>
  <si>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</si>
  <si>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</si>
  <si>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</si>
  <si>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</si>
  <si>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</si>
  <si>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</si>
  <si>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</si>
  <si>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</si>
  <si>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</si>
  <si>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</si>
  <si>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</si>
  <si>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</si>
  <si>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</si>
  <si>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</si>
  <si>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</si>
  <si>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</si>
  <si>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</si>
  <si>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</si>
  <si>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</si>
  <si>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</si>
  <si>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</si>
  <si>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</si>
  <si>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</si>
  <si>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</si>
  <si>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</si>
  <si>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</si>
  <si>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</si>
  <si>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</si>
  <si>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</si>
  <si>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</si>
  <si>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</si>
  <si>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</si>
  <si>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</si>
  <si>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</si>
  <si>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</si>
  <si>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</si>
  <si>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</si>
  <si>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</si>
  <si>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</si>
  <si>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</si>
  <si>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</si>
  <si>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</si>
  <si>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</si>
  <si>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</si>
  <si>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</si>
  <si>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</si>
  <si>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</si>
  <si>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</si>
  <si>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</si>
  <si>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</si>
  <si>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</si>
  <si>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</si>
  <si>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</si>
  <si>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</si>
  <si>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</si>
  <si>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</si>
  <si>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</si>
  <si>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</si>
  <si>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</si>
  <si>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</si>
  <si>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</si>
  <si>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</si>
  <si>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</si>
  <si>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</si>
  <si>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</si>
  <si>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</si>
  <si>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</si>
  <si>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</si>
  <si>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</si>
  <si>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</si>
  <si>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</si>
  <si>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</si>
  <si>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</si>
  <si>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</si>
  <si>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</si>
  <si>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</si>
  <si>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</si>
  <si>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</si>
  <si>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</si>
  <si>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</si>
  <si>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</si>
  <si>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</si>
  <si>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</si>
  <si>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</si>
  <si>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</si>
  <si>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</si>
  <si>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</si>
  <si>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</si>
  <si>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</si>
  <si>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</si>
  <si>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</si>
  <si>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</si>
  <si>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</si>
  <si>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</si>
  <si>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</si>
  <si>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</si>
  <si>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</si>
  <si>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</si>
  <si>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</si>
  <si>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</si>
  <si>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</si>
  <si>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</si>
  <si>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</si>
  <si>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</si>
  <si>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</si>
  <si>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</si>
  <si>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</si>
  <si>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</si>
  <si>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</si>
  <si>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</si>
  <si>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</si>
  <si>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</si>
  <si>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</si>
  <si>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</si>
  <si>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</si>
  <si>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</si>
  <si>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</si>
  <si>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</si>
  <si>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</si>
  <si>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</si>
  <si>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</si>
  <si>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</si>
  <si>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</si>
  <si>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</si>
  <si>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</si>
  <si>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</si>
  <si>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</si>
  <si>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</si>
  <si>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</si>
  <si>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</si>
  <si>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</si>
  <si>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</si>
  <si>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</si>
  <si>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</si>
  <si>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</si>
  <si>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</si>
  <si>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</si>
  <si>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</si>
  <si>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</si>
  <si>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</si>
  <si>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</si>
  <si>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</si>
  <si>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</si>
  <si>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</si>
  <si>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</si>
  <si>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</si>
  <si>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</si>
  <si>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</si>
  <si>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</si>
  <si>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</si>
  <si>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</si>
  <si>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</si>
  <si>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</si>
  <si>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</si>
  <si>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</si>
  <si>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</si>
  <si>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</si>
  <si>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</si>
  <si>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</si>
  <si>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</si>
  <si>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</si>
  <si>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</si>
  <si>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</si>
  <si>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</si>
  <si>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</si>
  <si>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</si>
  <si>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</si>
  <si>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</si>
  <si>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</si>
  <si>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</si>
  <si>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</si>
  <si>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</si>
  <si>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</si>
  <si>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</si>
  <si>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</si>
  <si>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</si>
  <si>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</si>
  <si>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</si>
  <si>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</si>
  <si>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</si>
  <si>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</si>
  <si>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</si>
  <si>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</si>
  <si>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</si>
  <si>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</si>
  <si>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</si>
  <si>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</si>
  <si>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</si>
  <si>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</si>
  <si>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</si>
  <si>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</si>
  <si>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</si>
  <si>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</si>
  <si>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</si>
  <si>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</si>
  <si>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</si>
  <si>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</si>
  <si>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</si>
  <si>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</si>
  <si>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</si>
  <si>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</si>
  <si>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</si>
  <si>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</si>
  <si>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</si>
  <si>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</si>
  <si>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</si>
  <si>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</si>
  <si>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</si>
  <si>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</si>
  <si>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</si>
  <si>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</si>
  <si>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</si>
  <si>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</si>
  <si>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</si>
  <si>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</si>
  <si>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</si>
  <si>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</si>
  <si>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</si>
  <si>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</si>
  <si>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</si>
  <si>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</si>
  <si>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</si>
  <si>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</si>
  <si>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</si>
  <si>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</si>
  <si>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</si>
  <si>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</si>
  <si>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</si>
  <si>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</si>
  <si>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</si>
  <si>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</si>
  <si>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</si>
  <si>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</si>
  <si>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</si>
  <si>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</si>
  <si>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</si>
  <si>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</si>
  <si>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</si>
  <si>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</si>
  <si>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</si>
  <si>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</si>
  <si>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</si>
  <si>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</si>
  <si>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</si>
  <si>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</si>
  <si>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</si>
  <si>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</si>
  <si>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</si>
  <si>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</si>
  <si>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</si>
  <si>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</si>
  <si>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</si>
  <si>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</si>
  <si>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</si>
  <si>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</si>
  <si>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</si>
  <si>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</si>
  <si>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</si>
  <si>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</si>
  <si>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</si>
  <si>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</si>
  <si>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</si>
  <si>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</si>
  <si>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</si>
  <si>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</si>
  <si>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</si>
  <si>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</si>
  <si>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</si>
  <si>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</si>
  <si>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</si>
  <si>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</si>
  <si>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</si>
  <si>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</si>
  <si>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</si>
  <si>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</si>
  <si>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</si>
  <si>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</si>
  <si>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</si>
  <si>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</si>
  <si>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</si>
  <si>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</si>
  <si>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</si>
  <si>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</si>
  <si>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</si>
  <si>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</si>
  <si>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</si>
  <si>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</si>
  <si>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</si>
  <si>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</si>
  <si>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</si>
  <si>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</si>
  <si>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</si>
  <si>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</si>
  <si>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</si>
  <si>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</si>
  <si>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</si>
  <si>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</si>
  <si>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</si>
  <si>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</si>
  <si>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</si>
  <si>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</si>
  <si>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</si>
  <si>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</si>
  <si>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</si>
  <si>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</si>
  <si>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</si>
  <si>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</si>
  <si>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</si>
  <si>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</si>
  <si>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</si>
  <si>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</si>
  <si>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</si>
  <si>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</si>
  <si>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</si>
  <si>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</si>
  <si>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</si>
  <si>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</si>
  <si>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</si>
  <si>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</si>
  <si>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</si>
  <si>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</si>
  <si>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</si>
  <si>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</si>
  <si>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</si>
  <si>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</si>
  <si>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</si>
  <si>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</si>
  <si>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</si>
  <si>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</si>
  <si>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</si>
  <si>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</si>
  <si>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</si>
  <si>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</si>
  <si>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</si>
  <si>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</si>
  <si>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</si>
  <si>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</si>
  <si>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</si>
  <si>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</si>
  <si>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</si>
  <si>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</si>
  <si>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</si>
  <si>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</si>
  <si>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</si>
  <si>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</si>
  <si>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</si>
  <si>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</si>
  <si>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</si>
  <si>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</si>
  <si>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</si>
  <si>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</si>
  <si>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</si>
  <si>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</si>
  <si>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</si>
  <si>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</si>
  <si>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</si>
  <si>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</si>
  <si>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</si>
  <si>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</si>
  <si>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</si>
  <si>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</si>
  <si>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</si>
  <si>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</si>
  <si>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</si>
  <si>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</si>
  <si>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</si>
  <si>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</si>
  <si>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</si>
  <si>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</si>
  <si>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</si>
  <si>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</si>
  <si>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</si>
  <si>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</si>
  <si>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</si>
  <si>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</si>
  <si>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</si>
  <si>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</si>
  <si>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</si>
  <si>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</si>
  <si>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</si>
  <si>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</si>
  <si>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</si>
  <si>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</si>
  <si>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</si>
  <si>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</si>
  <si>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</si>
  <si>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</si>
  <si>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</si>
  <si>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</si>
  <si>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</si>
  <si>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</si>
  <si>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</si>
  <si>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</si>
  <si>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</si>
  <si>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</si>
  <si>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</si>
  <si>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</si>
  <si>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</si>
  <si>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</si>
  <si>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</si>
  <si>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</si>
  <si>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</si>
  <si>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</si>
  <si>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</si>
  <si>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</si>
  <si>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</si>
  <si>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</si>
  <si>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</si>
  <si>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</si>
  <si>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</si>
  <si>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</si>
  <si>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</si>
  <si>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</si>
  <si>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</si>
  <si>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</si>
  <si>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</si>
  <si>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</si>
  <si>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</si>
  <si>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</si>
  <si>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</si>
  <si>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</si>
  <si>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</si>
  <si>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</si>
  <si>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</si>
  <si>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</si>
  <si>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</si>
  <si>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</si>
  <si>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</si>
  <si>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</si>
  <si>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</si>
  <si>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</si>
  <si>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</si>
  <si>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</si>
  <si>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</si>
  <si>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</si>
  <si>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</si>
  <si>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</si>
  <si>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</si>
  <si>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</si>
  <si>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</si>
  <si>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</si>
  <si>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</si>
  <si>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</si>
  <si>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</si>
  <si>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</si>
  <si>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</si>
  <si>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</si>
  <si>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</si>
  <si>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</si>
  <si>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</si>
  <si>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</si>
  <si>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</si>
  <si>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</si>
  <si>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</si>
  <si>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</si>
  <si>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</si>
  <si>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</si>
  <si>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</si>
  <si>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</si>
  <si>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</si>
  <si>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</si>
  <si>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</si>
  <si>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</si>
  <si>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</si>
  <si>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</si>
  <si>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</si>
  <si>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</si>
  <si>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</si>
  <si>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</si>
  <si>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</si>
  <si>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</si>
  <si>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</si>
  <si>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</si>
  <si>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</si>
  <si>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</si>
  <si>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</si>
  <si>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</si>
  <si>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</si>
  <si>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</si>
  <si>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</si>
  <si>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</si>
  <si>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</si>
  <si>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</si>
  <si>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</si>
  <si>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</si>
  <si>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</si>
  <si>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</si>
  <si>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</si>
  <si>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</si>
  <si>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</si>
  <si>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</si>
  <si>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</si>
  <si>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</si>
  <si>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</si>
  <si>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</si>
  <si>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</si>
  <si>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</si>
  <si>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</si>
  <si>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</si>
  <si>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</si>
  <si>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</si>
  <si>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</si>
  <si>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</si>
  <si>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</si>
  <si>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</si>
  <si>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</si>
  <si>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</si>
  <si>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</si>
  <si>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</si>
  <si>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</si>
  <si>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</si>
  <si>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</si>
  <si>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</si>
  <si>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</si>
  <si>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</si>
  <si>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</si>
  <si>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</si>
  <si>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</si>
  <si>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</si>
  <si>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</si>
  <si>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</si>
  <si>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</si>
  <si>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</si>
  <si>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</si>
  <si>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</si>
  <si>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</si>
  <si>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</si>
  <si>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</si>
  <si>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</si>
  <si>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</si>
  <si>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</si>
  <si>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</si>
  <si>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</si>
  <si>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</si>
  <si>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</si>
  <si>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</si>
  <si>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</si>
  <si>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</si>
  <si>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</si>
  <si>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</si>
  <si>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</si>
  <si>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</si>
  <si>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</si>
  <si>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</si>
  <si>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</si>
  <si>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</si>
  <si>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</si>
  <si>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</si>
  <si>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</si>
  <si>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</si>
  <si>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</si>
  <si>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</si>
  <si>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</si>
  <si>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</si>
  <si>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</si>
  <si>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</si>
  <si>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</si>
  <si>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</si>
  <si>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</si>
  <si>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</si>
  <si>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</si>
  <si>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</si>
  <si>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</si>
  <si>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</si>
  <si>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</si>
  <si>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</si>
  <si>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</si>
  <si>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</si>
  <si>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</si>
  <si>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</si>
  <si>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</si>
  <si>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</si>
  <si>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</si>
  <si>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</si>
  <si>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</si>
  <si>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</si>
  <si>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</si>
  <si>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</si>
  <si>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</si>
  <si>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</si>
  <si>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</si>
  <si>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</si>
  <si>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</si>
  <si>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</si>
  <si>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</si>
  <si>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</si>
  <si>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</si>
  <si>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</si>
  <si>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</si>
  <si>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</si>
  <si>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</si>
  <si>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</si>
  <si>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</si>
  <si>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</si>
  <si>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</si>
  <si>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</si>
  <si>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</si>
  <si>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</si>
  <si>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</si>
  <si>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</si>
  <si>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</si>
  <si>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</si>
  <si>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</si>
  <si>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</si>
  <si>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</si>
  <si>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</si>
  <si>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</si>
  <si>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</si>
  <si>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</si>
  <si>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</si>
  <si>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</si>
  <si>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</si>
  <si>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</si>
  <si>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</si>
  <si>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</si>
  <si>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</si>
  <si>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</si>
  <si>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</si>
  <si>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</si>
  <si>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</si>
  <si>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</si>
  <si>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</si>
  <si>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</si>
  <si>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</si>
  <si>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</si>
  <si>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</si>
  <si>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</si>
  <si>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</si>
  <si>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</si>
  <si>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</si>
  <si>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</si>
  <si>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</si>
  <si>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</si>
  <si>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</si>
  <si>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</si>
  <si>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</si>
  <si>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</si>
  <si>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</si>
  <si>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</si>
  <si>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</si>
  <si>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</si>
  <si>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</si>
  <si>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</si>
  <si>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</si>
  <si>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</si>
  <si>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</si>
  <si>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</si>
  <si>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</si>
  <si>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</si>
  <si>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</si>
  <si>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</si>
  <si>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</si>
  <si>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</si>
  <si>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</si>
  <si>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</si>
  <si>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</si>
  <si>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</si>
  <si>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</si>
  <si>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</si>
  <si>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</si>
  <si>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</si>
  <si>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</si>
  <si>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</si>
  <si>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</si>
  <si>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</si>
  <si>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</si>
  <si>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</si>
  <si>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</si>
  <si>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</si>
  <si>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</si>
  <si>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</si>
  <si>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</si>
  <si>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</si>
  <si>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</si>
  <si>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</si>
  <si>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</si>
  <si>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</si>
  <si>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</si>
  <si>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</si>
  <si>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</si>
  <si>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</si>
  <si>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</si>
  <si>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</si>
  <si>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</si>
  <si>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</si>
  <si>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</si>
  <si>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</si>
  <si>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</si>
  <si>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</si>
  <si>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</si>
  <si>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</si>
  <si>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</si>
  <si>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</si>
  <si>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</si>
  <si>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</si>
  <si>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</si>
  <si>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</si>
  <si>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</si>
  <si>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</si>
  <si>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</si>
  <si>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</si>
  <si>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</si>
  <si>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</si>
  <si>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</si>
  <si>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</si>
  <si>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</si>
  <si>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</si>
  <si>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</si>
  <si>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</si>
  <si>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</si>
  <si>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</si>
  <si>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</si>
  <si>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</si>
  <si>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</si>
  <si>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</si>
  <si>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</si>
  <si>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</si>
  <si>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</si>
  <si>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</si>
  <si>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</si>
  <si>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</si>
  <si>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</si>
  <si>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</si>
  <si>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</si>
  <si>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</si>
  <si>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</si>
  <si>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</si>
  <si>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</si>
  <si>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</si>
  <si>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</si>
  <si>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</si>
  <si>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</si>
  <si>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</si>
  <si>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</si>
  <si>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</si>
  <si>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</si>
  <si>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</si>
  <si>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</si>
  <si>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</si>
  <si>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</si>
  <si>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</si>
  <si>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</si>
  <si>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</si>
  <si>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</si>
  <si>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</si>
  <si>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</si>
  <si>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</si>
  <si>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</si>
  <si>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</si>
  <si>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</si>
  <si>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</si>
  <si>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</si>
  <si>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</si>
  <si>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</si>
  <si>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</si>
  <si>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</si>
  <si>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</si>
  <si>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</si>
  <si>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</si>
  <si>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</si>
  <si>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</si>
  <si>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</si>
  <si>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</si>
  <si>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</si>
  <si>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</si>
  <si>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</si>
  <si>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</si>
  <si>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</si>
  <si>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</si>
  <si>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</si>
  <si>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</si>
  <si>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</si>
  <si>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</si>
  <si>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</si>
  <si>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</si>
  <si>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</si>
  <si>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</si>
  <si>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</si>
  <si>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</si>
  <si>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</si>
  <si>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</si>
  <si>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</si>
  <si>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</si>
  <si>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</si>
  <si>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</si>
  <si>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</si>
  <si>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</si>
  <si>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</si>
  <si>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</si>
  <si>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</si>
  <si>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</si>
  <si>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</si>
  <si>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</si>
  <si>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</si>
  <si>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</si>
  <si>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</si>
  <si>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</si>
  <si>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</si>
  <si>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</si>
  <si>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</si>
  <si>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</si>
  <si>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</si>
  <si>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</si>
  <si>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</si>
  <si>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</si>
  <si>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</si>
  <si>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</si>
  <si>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</si>
  <si>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</si>
  <si>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</si>
  <si>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</si>
  <si>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</si>
  <si>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</si>
  <si>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</si>
  <si>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</si>
  <si>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</si>
  <si>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</si>
  <si>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</si>
  <si>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</si>
  <si>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</si>
  <si>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</si>
  <si>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</si>
  <si>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</si>
  <si>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</si>
  <si>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</si>
  <si>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</si>
  <si>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</si>
  <si>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</si>
  <si>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</si>
  <si>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</si>
  <si>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</si>
  <si>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</si>
  <si>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</si>
  <si>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</si>
  <si>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</si>
  <si>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</si>
  <si>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</si>
  <si>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</si>
  <si>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</si>
  <si>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</si>
  <si>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</si>
  <si>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</si>
  <si>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</si>
  <si>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</si>
  <si>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</si>
  <si>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</si>
  <si>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</si>
  <si>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</si>
  <si>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</si>
  <si>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</si>
  <si>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</si>
  <si>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</si>
  <si>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</si>
  <si>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</si>
  <si>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</si>
  <si>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</si>
  <si>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</si>
  <si>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</si>
  <si>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</si>
  <si>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</si>
  <si>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</si>
  <si>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</si>
  <si>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</si>
  <si>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</si>
  <si>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</si>
  <si>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</si>
  <si>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</si>
  <si>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</si>
  <si>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</si>
  <si>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</si>
  <si>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</si>
  <si>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</si>
  <si>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</si>
  <si>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</si>
  <si>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</si>
  <si>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</si>
  <si>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</si>
  <si>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</si>
  <si>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</si>
  <si>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</si>
  <si>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</si>
  <si>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</si>
  <si>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</si>
  <si>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</si>
  <si>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</si>
  <si>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</si>
  <si>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</si>
  <si>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</si>
  <si>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</si>
  <si>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</si>
  <si>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</si>
  <si>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</si>
  <si>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</si>
  <si>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</si>
  <si>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</si>
  <si>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</si>
  <si>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</si>
  <si>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</si>
  <si>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</si>
  <si>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</si>
  <si>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</si>
  <si>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</si>
  <si>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</si>
  <si>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</si>
  <si>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</si>
  <si>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</si>
  <si>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</si>
  <si>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</si>
  <si>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</si>
  <si>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</si>
  <si>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</si>
  <si>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</si>
  <si>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</si>
  <si>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</si>
  <si>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</si>
  <si>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</si>
  <si>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</si>
  <si>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</si>
  <si>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</si>
  <si>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</si>
  <si>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</si>
  <si>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</si>
  <si>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</si>
  <si>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</si>
  <si>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</si>
  <si>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</si>
  <si>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</si>
  <si>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</si>
  <si>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</si>
  <si>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</si>
  <si>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</si>
  <si>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</si>
  <si>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</si>
  <si>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</si>
  <si>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</si>
  <si>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</si>
  <si>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</si>
  <si>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</si>
  <si>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</si>
  <si>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</si>
  <si>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</si>
  <si>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</si>
  <si>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</si>
  <si>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</si>
  <si>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</si>
  <si>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</si>
  <si>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</si>
  <si>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</si>
  <si>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</si>
  <si>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</si>
  <si>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</si>
  <si>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</si>
  <si>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</si>
  <si>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</si>
  <si>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</si>
  <si>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</si>
  <si>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</si>
  <si>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</si>
  <si>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</si>
  <si>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</si>
  <si>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</si>
  <si>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</si>
  <si>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</si>
  <si>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</si>
  <si>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</si>
  <si>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</si>
  <si>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</si>
  <si>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</si>
  <si>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</si>
  <si>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</si>
  <si>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</si>
  <si>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</si>
  <si>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</si>
  <si>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</si>
  <si>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</si>
  <si>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</si>
  <si>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</si>
  <si>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</si>
  <si>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</si>
  <si>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</si>
  <si>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</si>
  <si>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</si>
  <si>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</si>
  <si>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</si>
  <si>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</si>
  <si>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</si>
  <si>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</si>
  <si>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</si>
  <si>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</si>
  <si>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</si>
  <si>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</si>
  <si>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</si>
  <si>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</si>
  <si>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</si>
  <si>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</si>
  <si>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</si>
  <si>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</si>
  <si>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</si>
  <si>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</si>
  <si>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</si>
  <si>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</si>
  <si>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</si>
  <si>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</si>
  <si>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</si>
  <si>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</si>
  <si>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</si>
  <si>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</si>
  <si>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</si>
  <si>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</si>
  <si>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</si>
  <si>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</si>
  <si>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</si>
  <si>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</si>
  <si>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</si>
  <si>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</si>
  <si>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</si>
  <si>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</si>
  <si>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</si>
  <si>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</si>
  <si>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</si>
  <si>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</si>
  <si>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</si>
  <si>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</si>
  <si>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</si>
  <si>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</si>
  <si>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</si>
  <si>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</si>
  <si>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</si>
  <si>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</si>
  <si>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</si>
  <si>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</si>
  <si>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</si>
  <si>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</si>
  <si>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</si>
  <si>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</si>
  <si>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</si>
  <si>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</si>
  <si>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</si>
  <si>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</si>
  <si>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</si>
  <si>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</si>
  <si>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</si>
  <si>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</si>
  <si>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</si>
  <si>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</si>
  <si>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</si>
  <si>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</si>
  <si>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</si>
  <si>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</si>
  <si>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</si>
  <si>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</si>
  <si>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</si>
  <si>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</si>
  <si>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</si>
  <si>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</si>
  <si>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</si>
  <si>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</si>
  <si>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</si>
  <si>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</si>
  <si>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</si>
  <si>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</si>
  <si>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</si>
  <si>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</si>
  <si>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</si>
  <si>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</si>
  <si>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</si>
  <si>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</si>
  <si>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</si>
  <si>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</si>
  <si>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</si>
  <si>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</si>
  <si>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</si>
  <si>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</si>
  <si>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</si>
  <si>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</si>
  <si>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</si>
  <si>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</si>
  <si>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</si>
  <si>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</si>
  <si>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</si>
  <si>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</si>
  <si>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</si>
  <si>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</si>
  <si>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</si>
  <si>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</si>
  <si>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</si>
  <si>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</si>
  <si>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</si>
  <si>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</si>
  <si>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</si>
  <si>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</si>
  <si>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</si>
  <si>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</si>
  <si>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</si>
  <si>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</si>
  <si>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</si>
  <si>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</si>
  <si>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</si>
  <si>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</si>
  <si>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</si>
  <si>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</si>
  <si>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</si>
  <si>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</si>
  <si>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</si>
  <si>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</si>
  <si>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</si>
  <si>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</si>
  <si>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</si>
  <si>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</si>
  <si>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</si>
  <si>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</si>
  <si>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</si>
  <si>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</si>
  <si>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</si>
  <si>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</si>
  <si>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</si>
  <si>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</si>
  <si>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</si>
  <si>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</si>
  <si>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</si>
  <si>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</si>
  <si>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</si>
  <si>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</si>
  <si>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</si>
  <si>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</si>
  <si>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</si>
  <si>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</si>
  <si>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</si>
  <si>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</si>
  <si>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</si>
  <si>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</si>
  <si>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</si>
  <si>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</si>
  <si>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</si>
  <si>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</si>
  <si>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</si>
  <si>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</si>
  <si>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</si>
  <si>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</si>
  <si>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</si>
  <si>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</si>
  <si>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</si>
  <si>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</si>
  <si>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</si>
  <si>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</si>
  <si>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</si>
  <si>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</si>
  <si>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</si>
  <si>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</si>
  <si>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</si>
  <si>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</si>
  <si>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</si>
  <si>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</si>
  <si>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</si>
  <si>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</si>
  <si>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</si>
  <si>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</si>
  <si>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</si>
  <si>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</si>
  <si>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</si>
  <si>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</si>
  <si>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</si>
  <si>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</si>
  <si>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</si>
  <si>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</si>
  <si>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</si>
  <si>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</si>
  <si>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</si>
  <si>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</si>
  <si>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</si>
  <si>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</si>
  <si>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</si>
  <si>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</si>
  <si>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</si>
  <si>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</si>
  <si>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</si>
  <si>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</si>
  <si>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</si>
  <si>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</si>
  <si>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</si>
  <si>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</si>
  <si>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</si>
  <si>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</si>
  <si>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</si>
  <si>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</si>
  <si>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</si>
  <si>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</si>
  <si>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</si>
  <si>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</si>
  <si>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</si>
  <si>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</si>
  <si>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</si>
  <si>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</si>
  <si>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</si>
  <si>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</si>
  <si>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</si>
  <si>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</si>
  <si>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</si>
  <si>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</si>
  <si>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</si>
  <si>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</si>
  <si>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</si>
  <si>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</si>
  <si>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</si>
  <si>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</si>
  <si>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</si>
  <si>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</si>
  <si>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</si>
  <si>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</si>
  <si>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</si>
  <si>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</si>
  <si>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</si>
  <si>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</si>
  <si>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</si>
  <si>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</si>
  <si>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</si>
  <si>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</si>
  <si>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</si>
  <si>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</si>
  <si>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</si>
  <si>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</si>
  <si>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</si>
  <si>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</si>
  <si>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</si>
  <si>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</si>
  <si>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</si>
  <si>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</si>
  <si>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</si>
  <si>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</si>
  <si>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</si>
  <si>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</si>
  <si>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</si>
  <si>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</si>
  <si>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</si>
  <si>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</si>
  <si>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</si>
  <si>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</si>
  <si>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</si>
  <si>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</si>
  <si>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</si>
  <si>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</si>
  <si>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</si>
  <si>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</si>
  <si>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</si>
  <si>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</si>
  <si>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</si>
  <si>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</si>
  <si>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</si>
  <si>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</si>
  <si>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</si>
  <si>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</si>
  <si>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</si>
  <si>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</si>
  <si>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</si>
  <si>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</si>
  <si>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</si>
  <si>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</si>
  <si>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</si>
  <si>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</si>
  <si>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</si>
  <si>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</si>
  <si>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</si>
  <si>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</si>
  <si>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</si>
  <si>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</si>
  <si>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</si>
  <si>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</si>
  <si>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</si>
  <si>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</si>
  <si>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</si>
  <si>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</si>
  <si>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</si>
  <si>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</si>
  <si>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</si>
  <si>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</si>
  <si>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</si>
  <si>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</si>
  <si>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</si>
  <si>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</si>
  <si>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</si>
  <si>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</si>
  <si>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</si>
  <si>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</si>
  <si>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</si>
  <si>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</si>
  <si>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</si>
  <si>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</si>
  <si>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</si>
  <si>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</si>
  <si>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</si>
  <si>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</si>
  <si>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</si>
  <si>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</si>
  <si>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</si>
  <si>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</si>
  <si>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</si>
  <si>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</si>
  <si>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</si>
  <si>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</si>
  <si>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</si>
  <si>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</si>
  <si>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</si>
  <si>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</si>
  <si>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</si>
  <si>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</si>
  <si>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</si>
  <si>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</si>
  <si>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</si>
  <si>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</si>
  <si>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</si>
  <si>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</si>
  <si>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</si>
  <si>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</si>
  <si>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</si>
  <si>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</si>
  <si>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</si>
  <si>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</si>
  <si>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</si>
  <si>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</si>
  <si>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</si>
  <si>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</si>
  <si>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</si>
  <si>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</si>
  <si>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</si>
  <si>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</si>
  <si>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</si>
  <si>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</si>
  <si>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</si>
  <si>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</si>
  <si>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</si>
  <si>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</si>
  <si>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</si>
  <si>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</si>
  <si>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</si>
  <si>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</si>
  <si>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</si>
  <si>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</si>
  <si>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</si>
  <si>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</si>
  <si>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</si>
  <si>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</si>
  <si>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</si>
  <si>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</si>
  <si>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</si>
  <si>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</si>
  <si>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</si>
  <si>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</si>
  <si>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</si>
  <si>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</si>
  <si>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</si>
  <si>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</si>
  <si>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</si>
  <si>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</si>
  <si>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</si>
  <si>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</si>
  <si>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</si>
  <si>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</si>
  <si>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</si>
  <si>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</si>
  <si>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</si>
  <si>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</si>
  <si>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</si>
  <si>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</si>
  <si>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</si>
  <si>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</si>
  <si>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</si>
  <si>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</si>
  <si>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</si>
  <si>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</si>
  <si>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</si>
  <si>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</si>
  <si>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</si>
  <si>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</si>
  <si>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</si>
  <si>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</si>
  <si>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</si>
  <si>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</si>
  <si>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</si>
  <si>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</si>
  <si>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</si>
  <si>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</si>
  <si>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</si>
  <si>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</si>
  <si>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</si>
  <si>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</si>
  <si>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</si>
  <si>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</si>
  <si>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</si>
  <si>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</si>
  <si>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</si>
  <si>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</si>
  <si>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</si>
  <si>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</si>
  <si>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</si>
  <si>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</si>
  <si>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</si>
  <si>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</si>
  <si>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</si>
  <si>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</si>
  <si>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</si>
  <si>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</si>
  <si>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</si>
  <si>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</si>
  <si>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</si>
  <si>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</si>
  <si>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</si>
  <si>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</si>
  <si>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</si>
  <si>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</si>
  <si>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</si>
  <si>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</si>
  <si>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</si>
  <si>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</si>
  <si>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</si>
  <si>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</si>
  <si>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</si>
  <si>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</si>
  <si>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</si>
  <si>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</si>
  <si>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</si>
  <si>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</si>
  <si>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</si>
  <si>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</si>
  <si>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</si>
  <si>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</si>
  <si>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</si>
  <si>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</si>
  <si>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</si>
  <si>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</si>
  <si>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</si>
  <si>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</si>
  <si>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</si>
  <si>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</si>
  <si>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</si>
  <si>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</si>
  <si>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</si>
  <si>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</si>
  <si>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</si>
  <si>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</si>
  <si>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</si>
  <si>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</si>
  <si>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</si>
  <si>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</si>
  <si>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</si>
  <si>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</si>
  <si>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</si>
  <si>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</si>
  <si>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</si>
  <si>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</si>
  <si>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</si>
  <si>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</si>
  <si>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</si>
  <si>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</si>
  <si>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</si>
  <si>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</si>
  <si>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</si>
  <si>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</si>
  <si>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</si>
  <si>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</si>
  <si>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</si>
  <si>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</si>
  <si>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</si>
  <si>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</si>
  <si>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</si>
  <si>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</si>
  <si>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</si>
  <si>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</si>
  <si>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</si>
  <si>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</si>
  <si>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</si>
  <si>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</si>
  <si>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</si>
  <si>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</si>
  <si>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</si>
  <si>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</si>
  <si>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</si>
  <si>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</si>
  <si>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</si>
  <si>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</si>
  <si>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</si>
  <si>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</si>
  <si>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</si>
  <si>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</si>
  <si>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</si>
  <si>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</si>
  <si>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</si>
  <si>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</si>
  <si>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</si>
  <si>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</si>
  <si>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</si>
  <si>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</si>
  <si>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</si>
  <si>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</si>
  <si>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</si>
  <si>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</si>
  <si>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</si>
  <si>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</si>
  <si>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</si>
  <si>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</si>
  <si>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</si>
  <si>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</si>
  <si>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</si>
  <si>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</si>
  <si>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</si>
  <si>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</si>
  <si>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</si>
  <si>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</si>
  <si>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</si>
  <si>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</si>
  <si>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</si>
  <si>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</si>
  <si>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</si>
  <si>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</si>
  <si>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</si>
  <si>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</si>
  <si>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</si>
  <si>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</si>
  <si>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</si>
  <si>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</si>
  <si>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</si>
  <si>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</si>
  <si>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</si>
  <si>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</si>
  <si>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</si>
  <si>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</si>
  <si>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</si>
  <si>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</si>
  <si>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</si>
  <si>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</si>
  <si>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</si>
  <si>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</si>
  <si>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</si>
  <si>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</si>
  <si>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</si>
  <si>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</si>
  <si>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</si>
  <si>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</si>
  <si>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</si>
  <si>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</si>
  <si>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</si>
  <si>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</si>
  <si>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</si>
  <si>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</si>
  <si>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</si>
  <si>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</si>
  <si>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</si>
  <si>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</si>
  <si>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</si>
  <si>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</si>
  <si>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</si>
  <si>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</si>
  <si>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</si>
  <si>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</si>
  <si>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</si>
  <si>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</si>
  <si>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</si>
  <si>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</si>
  <si>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</si>
  <si>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</si>
  <si>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</si>
  <si>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</si>
  <si>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</si>
  <si>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</si>
  <si>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</si>
  <si>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</si>
  <si>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</si>
  <si>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</si>
  <si>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</si>
  <si>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</si>
  <si>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</si>
  <si>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</si>
  <si>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</si>
  <si>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</si>
  <si>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</si>
  <si>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</si>
  <si>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</si>
  <si>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</si>
  <si>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</si>
  <si>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</si>
  <si>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</si>
  <si>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</si>
  <si>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</si>
  <si>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</si>
  <si>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</si>
  <si>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</si>
  <si>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</si>
  <si>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</si>
  <si>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</si>
  <si>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</si>
  <si>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</si>
  <si>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</si>
  <si>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</si>
  <si>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</si>
  <si>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</si>
  <si>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</si>
  <si>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</si>
  <si>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</si>
  <si>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</si>
  <si>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</si>
  <si>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</si>
  <si>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</si>
  <si>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</si>
  <si>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</si>
  <si>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</si>
  <si>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</si>
  <si>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</si>
  <si>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</si>
  <si>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</si>
  <si>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</si>
  <si>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</si>
  <si>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</si>
  <si>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</si>
  <si>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</si>
  <si>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</si>
  <si>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</si>
  <si>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</si>
  <si>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</si>
  <si>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</si>
  <si>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</si>
  <si>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</si>
  <si>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</si>
  <si>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</si>
  <si>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</si>
  <si>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</si>
  <si>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</si>
  <si>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</si>
  <si>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</si>
  <si>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</si>
  <si>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</si>
  <si>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</si>
  <si>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</si>
  <si>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</si>
  <si>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</si>
  <si>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</si>
  <si>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</si>
  <si>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</si>
  <si>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</si>
  <si>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</si>
  <si>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</si>
  <si>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</si>
  <si>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</si>
  <si>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</si>
  <si>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</si>
  <si>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</si>
  <si>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</si>
  <si>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</si>
  <si>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</si>
  <si>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</si>
  <si>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</si>
  <si>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</si>
  <si>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</si>
  <si>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</si>
  <si>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</si>
  <si>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</si>
  <si>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</si>
  <si>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</si>
  <si>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</si>
  <si>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</si>
  <si>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</si>
  <si>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</si>
  <si>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</si>
  <si>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</si>
  <si>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</si>
  <si>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</si>
  <si>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</si>
  <si>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</si>
  <si>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</si>
  <si>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</si>
  <si>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</si>
  <si>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</si>
  <si>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</si>
  <si>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</si>
  <si>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</si>
  <si>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</si>
  <si>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</si>
  <si>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</si>
  <si>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</si>
  <si>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</si>
  <si>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</si>
  <si>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</si>
  <si>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</si>
  <si>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</si>
  <si>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</si>
  <si>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</si>
  <si>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</si>
  <si>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</si>
  <si>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</si>
  <si>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</si>
  <si>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</si>
  <si>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</si>
  <si>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</si>
  <si>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</si>
  <si>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</si>
  <si>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</si>
  <si>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</si>
  <si>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</si>
  <si>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</si>
  <si>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</si>
  <si>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</si>
  <si>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</si>
  <si>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</si>
  <si>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</si>
  <si>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</si>
  <si>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</si>
  <si>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</si>
  <si>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</si>
  <si>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</si>
  <si>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</si>
  <si>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</si>
  <si>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</si>
  <si>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</si>
  <si>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</si>
  <si>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</si>
  <si>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</si>
  <si>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</si>
  <si>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</si>
  <si>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</si>
  <si>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</si>
  <si>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</si>
  <si>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</si>
  <si>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</si>
  <si>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</si>
  <si>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</si>
  <si>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</si>
  <si>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</si>
  <si>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</si>
  <si>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</si>
  <si>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</si>
  <si>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</si>
  <si>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</si>
  <si>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</si>
  <si>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</si>
  <si>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</si>
  <si>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</si>
  <si>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</si>
  <si>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</si>
  <si>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</si>
  <si>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</si>
  <si>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</si>
  <si>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</si>
  <si>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</si>
  <si>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</si>
  <si>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</si>
  <si>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</si>
  <si>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</si>
  <si>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</si>
  <si>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</si>
  <si>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</si>
  <si>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</si>
  <si>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</si>
  <si>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</si>
  <si>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</si>
  <si>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</si>
  <si>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</si>
  <si>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</si>
  <si>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</si>
  <si>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</si>
  <si>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</si>
  <si>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</si>
  <si>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</si>
  <si>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</si>
  <si>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</si>
  <si>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</si>
  <si>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</si>
  <si>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</si>
  <si>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</si>
  <si>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</si>
  <si>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</si>
  <si>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</si>
  <si>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</si>
  <si>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</si>
  <si>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</si>
  <si>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</si>
  <si>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</si>
  <si>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</si>
  <si>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</si>
  <si>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</si>
  <si>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</si>
  <si>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</si>
  <si>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</si>
  <si>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</si>
  <si>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</si>
  <si>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</si>
  <si>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</si>
  <si>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</si>
  <si>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</si>
  <si>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</si>
  <si>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</si>
  <si>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</si>
  <si>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</si>
  <si>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</si>
  <si>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</si>
  <si>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</si>
  <si>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</si>
  <si>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</si>
  <si>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</si>
  <si>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</si>
  <si>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</si>
  <si>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</si>
  <si>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</si>
  <si>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</si>
  <si>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</si>
  <si>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</si>
  <si>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</si>
  <si>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</si>
  <si>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</si>
  <si>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</si>
  <si>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</si>
  <si>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</si>
  <si>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</si>
  <si>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</si>
  <si>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</si>
  <si>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</si>
  <si>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</si>
  <si>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</si>
  <si>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</si>
  <si>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</si>
  <si>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</si>
  <si>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</si>
  <si>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</si>
  <si>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</si>
  <si>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</si>
  <si>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</si>
  <si>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</si>
  <si>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</si>
  <si>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</si>
  <si>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</si>
  <si>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</si>
  <si>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</si>
  <si>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</si>
  <si>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</si>
  <si>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</si>
  <si>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</si>
  <si>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</si>
  <si>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</si>
  <si>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</si>
  <si>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</si>
  <si>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</si>
  <si>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</si>
  <si>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</si>
  <si>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</si>
  <si>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</si>
  <si>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</si>
  <si>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</si>
  <si>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</si>
  <si>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</si>
  <si>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</si>
  <si>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</si>
  <si>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</si>
  <si>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</si>
  <si>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</si>
  <si>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</si>
  <si>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</si>
  <si>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</si>
  <si>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</si>
  <si>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</si>
  <si>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</si>
  <si>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</si>
  <si>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</si>
  <si>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</si>
  <si>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</si>
  <si>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</si>
  <si>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</si>
  <si>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</si>
  <si>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</si>
  <si>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</si>
  <si>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</si>
  <si>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</si>
  <si>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</si>
  <si>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</si>
  <si>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</si>
  <si>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</si>
  <si>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</si>
  <si>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</si>
  <si>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</si>
  <si>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</si>
  <si>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</si>
  <si>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</si>
  <si>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</si>
  <si>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</si>
  <si>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</si>
  <si>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</si>
  <si>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</si>
  <si>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</si>
  <si>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</si>
  <si>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</si>
  <si>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</si>
  <si>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</si>
  <si>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</si>
  <si>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</si>
  <si>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</si>
  <si>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</si>
  <si>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</si>
  <si>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</si>
  <si>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</si>
  <si>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</si>
  <si>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</si>
  <si>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</si>
  <si>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</si>
  <si>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</si>
  <si>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</si>
  <si>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</si>
  <si>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</si>
  <si>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</si>
  <si>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</si>
  <si>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</si>
  <si>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</si>
  <si>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</si>
  <si>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</si>
  <si>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</si>
  <si>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</si>
  <si>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</si>
  <si>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</si>
  <si>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</si>
  <si>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</si>
  <si>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</si>
  <si>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</si>
  <si>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</si>
  <si>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</si>
  <si>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</si>
  <si>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</si>
  <si>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</si>
  <si>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</si>
  <si>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</si>
  <si>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</si>
  <si>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</si>
  <si>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</si>
  <si>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</si>
  <si>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</si>
  <si>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</si>
  <si>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</si>
  <si>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</si>
  <si>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</si>
  <si>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</si>
  <si>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</si>
  <si>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</si>
  <si>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</si>
  <si>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</si>
  <si>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</si>
  <si>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</si>
  <si>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</si>
  <si>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</si>
  <si>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</si>
  <si>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</si>
  <si>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</si>
  <si>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</si>
  <si>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</si>
  <si>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</si>
  <si>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</si>
  <si>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</si>
  <si>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</si>
  <si>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</si>
  <si>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</si>
  <si>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</si>
  <si>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</si>
  <si>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</si>
  <si>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</si>
  <si>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</si>
  <si>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</si>
  <si>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</si>
  <si>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</si>
  <si>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</si>
  <si>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</si>
  <si>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</si>
  <si>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</si>
  <si>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</si>
  <si>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</si>
  <si>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</si>
  <si>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</si>
  <si>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</si>
  <si>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</si>
  <si>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</si>
  <si>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</si>
  <si>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</si>
  <si>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</si>
  <si>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</si>
  <si>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</si>
  <si>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</si>
  <si>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</si>
  <si>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</si>
  <si>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</si>
  <si>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</si>
  <si>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</si>
  <si>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</si>
  <si>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</si>
  <si>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</si>
  <si>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</si>
  <si>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</si>
  <si>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</si>
  <si>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</si>
  <si>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</si>
  <si>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</si>
  <si>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</si>
  <si>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</si>
  <si>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</si>
  <si>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</si>
  <si>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</si>
  <si>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</si>
  <si>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</si>
  <si>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</si>
  <si>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</si>
  <si>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</si>
  <si>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</si>
  <si>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</si>
  <si>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</si>
  <si>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</si>
  <si>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</si>
  <si>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</si>
  <si>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</si>
  <si>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</si>
  <si>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</si>
  <si>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</si>
  <si>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</si>
  <si>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</si>
  <si>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</si>
  <si>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</si>
  <si>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</si>
  <si>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</si>
  <si>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</si>
  <si>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</si>
  <si>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</si>
  <si>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</si>
  <si>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</si>
  <si>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</si>
  <si>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</si>
  <si>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</si>
  <si>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</si>
  <si>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</si>
  <si>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</si>
  <si>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</si>
  <si>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</si>
  <si>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</si>
  <si>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</si>
  <si>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</si>
  <si>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</si>
  <si>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</si>
  <si>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</si>
  <si>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</si>
  <si>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</si>
  <si>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</si>
  <si>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</si>
  <si>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</si>
  <si>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</si>
  <si>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</si>
  <si>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</si>
  <si>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</si>
  <si>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</si>
  <si>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</si>
  <si>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</si>
  <si>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</si>
  <si>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</si>
  <si>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</si>
  <si>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</si>
  <si>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</si>
  <si>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</si>
  <si>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</si>
  <si>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</si>
  <si>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</si>
  <si>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</si>
  <si>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</si>
  <si>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</si>
  <si>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</si>
  <si>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</si>
  <si>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</si>
  <si>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</si>
  <si>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</si>
  <si>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</si>
  <si>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</si>
  <si>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</si>
  <si>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</si>
  <si>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</si>
  <si>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</si>
  <si>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</si>
  <si>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</si>
  <si>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</si>
  <si>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</si>
  <si>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</si>
  <si>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</si>
  <si>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</si>
  <si>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</si>
  <si>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</si>
  <si>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</si>
  <si>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</si>
  <si>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</si>
  <si>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</si>
  <si>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</si>
  <si>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</si>
  <si>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</si>
  <si>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</si>
  <si>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</si>
  <si>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</si>
  <si>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</si>
  <si>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</si>
  <si>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</si>
  <si>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</si>
  <si>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</si>
  <si>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</si>
  <si>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</si>
  <si>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</si>
  <si>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</si>
  <si>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</si>
  <si>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</si>
  <si>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</si>
  <si>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</si>
  <si>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</si>
  <si>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</si>
  <si>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</si>
  <si>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</si>
  <si>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</si>
  <si>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</si>
  <si>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</si>
  <si>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</si>
  <si>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</si>
  <si>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</si>
  <si>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</si>
  <si>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</si>
  <si>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</si>
  <si>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</si>
  <si>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</si>
  <si>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</si>
  <si>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</si>
  <si>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</si>
  <si>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</si>
  <si>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</si>
  <si>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</si>
  <si>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</si>
  <si>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</si>
  <si>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</si>
  <si>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</si>
  <si>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</si>
  <si>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</si>
  <si>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</si>
  <si>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</si>
  <si>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</si>
  <si>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</si>
  <si>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</si>
  <si>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</si>
  <si>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</si>
  <si>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</si>
  <si>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</si>
  <si>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</si>
  <si>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</si>
  <si>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</si>
  <si>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</si>
  <si>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</si>
  <si>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</si>
  <si>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</si>
  <si>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</si>
  <si>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</si>
  <si>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</si>
  <si>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</si>
  <si>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</si>
  <si>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</si>
  <si>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</si>
  <si>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</si>
  <si>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</si>
  <si>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</si>
  <si>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</si>
  <si>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</si>
  <si>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</si>
  <si>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</si>
  <si>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</si>
  <si>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</si>
  <si>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</si>
  <si>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</si>
  <si>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</si>
  <si>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</si>
  <si>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</si>
  <si>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</si>
  <si>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</si>
  <si>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</si>
  <si>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</si>
  <si>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</si>
  <si>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</si>
  <si>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</si>
  <si>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</si>
  <si>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</si>
  <si>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</si>
  <si>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</si>
  <si>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</si>
  <si>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</si>
  <si>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</si>
  <si>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</si>
  <si>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</si>
  <si>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</si>
  <si>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</si>
  <si>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</si>
  <si>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</si>
  <si>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</si>
  <si>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</si>
  <si>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</si>
  <si>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</si>
  <si>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</si>
  <si>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</si>
  <si>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</si>
  <si>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</si>
  <si>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</si>
  <si>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</si>
  <si>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</si>
  <si>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</si>
  <si>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</si>
  <si>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</si>
  <si>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</si>
  <si>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</si>
  <si>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</si>
  <si>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</si>
  <si>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</si>
  <si>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</si>
  <si>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</si>
  <si>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</si>
  <si>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</si>
  <si>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</si>
  <si>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</si>
  <si>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</si>
  <si>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</si>
  <si>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</si>
  <si>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</si>
  <si>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</si>
  <si>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</si>
  <si>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</si>
  <si>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</si>
  <si>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</si>
  <si>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</si>
  <si>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</si>
  <si>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</si>
  <si>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</si>
  <si>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</si>
  <si>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</si>
  <si>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</si>
  <si>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</si>
  <si>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</si>
  <si>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</si>
  <si>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</si>
  <si>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</si>
  <si>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</si>
  <si>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</si>
  <si>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</si>
  <si>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</si>
  <si>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</si>
  <si>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</si>
  <si>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</si>
  <si>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</si>
  <si>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</si>
  <si>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</si>
  <si>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</si>
  <si>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</si>
  <si>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</si>
  <si>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</si>
  <si>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</si>
  <si>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</si>
  <si>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</si>
  <si>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</si>
  <si>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</si>
  <si>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</si>
  <si>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</si>
  <si>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</si>
  <si>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</si>
  <si>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</si>
  <si>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</si>
  <si>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</si>
  <si>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</si>
  <si>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</si>
  <si>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</si>
  <si>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</si>
  <si>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</si>
  <si>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</si>
  <si>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</si>
  <si>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</si>
  <si>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</si>
  <si>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</si>
  <si>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</si>
  <si>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</si>
  <si>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</si>
  <si>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</si>
  <si>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</si>
  <si>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</si>
  <si>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</si>
  <si>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</si>
  <si>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</si>
  <si>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</si>
  <si>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</si>
  <si>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</si>
  <si>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</si>
  <si>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</si>
  <si>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</si>
  <si>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</si>
  <si>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</si>
  <si>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</si>
  <si>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</si>
  <si>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</si>
  <si>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</si>
  <si>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</si>
  <si>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</si>
  <si>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</si>
  <si>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</si>
  <si>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</si>
  <si>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</si>
  <si>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</si>
  <si>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</si>
  <si>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</si>
  <si>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</si>
  <si>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</si>
  <si>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</si>
  <si>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</si>
  <si>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</si>
  <si>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</si>
  <si>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</si>
  <si>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</si>
  <si>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</si>
  <si>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</si>
  <si>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</si>
  <si>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</si>
  <si>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</si>
  <si>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</si>
  <si>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</si>
  <si>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</si>
  <si>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</si>
  <si>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</si>
  <si>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</si>
  <si>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</si>
  <si>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</si>
  <si>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</si>
  <si>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</si>
  <si>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</si>
  <si>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</si>
  <si>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</si>
  <si>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</si>
  <si>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</si>
  <si>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</si>
  <si>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</si>
  <si>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</si>
  <si>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</si>
  <si>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</si>
  <si>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</si>
  <si>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</si>
  <si>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</si>
  <si>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</si>
  <si>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</si>
  <si>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</si>
  <si>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</si>
  <si>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</si>
  <si>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</si>
  <si>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</si>
  <si>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</si>
  <si>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</si>
  <si>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</si>
  <si>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</si>
  <si>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</si>
  <si>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</si>
  <si>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</si>
  <si>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</si>
  <si>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</si>
  <si>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</si>
  <si>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</si>
  <si>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</si>
  <si>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</si>
  <si>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</si>
  <si>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</si>
  <si>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</si>
  <si>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</si>
  <si>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</si>
  <si>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</si>
  <si>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</si>
  <si>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</si>
  <si>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</si>
  <si>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</si>
  <si>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</si>
  <si>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</si>
  <si>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</si>
  <si>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</si>
  <si>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</si>
  <si>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</si>
  <si>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</si>
  <si>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</si>
  <si>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</si>
  <si>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</si>
  <si>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</si>
  <si>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</si>
  <si>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</si>
  <si>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</si>
  <si>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</si>
  <si>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</si>
  <si>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</si>
  <si>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</si>
  <si>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</si>
  <si>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</si>
  <si>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</si>
  <si>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</si>
  <si>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</si>
  <si>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</si>
  <si>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</si>
  <si>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</si>
  <si>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</si>
  <si>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</si>
  <si>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</si>
  <si>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</si>
  <si>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</si>
  <si>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</si>
  <si>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</si>
  <si>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</si>
  <si>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</si>
  <si>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</si>
  <si>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</si>
  <si>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</si>
  <si>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</si>
  <si>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</si>
  <si>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</si>
  <si>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</si>
  <si>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</si>
  <si>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</si>
  <si>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</si>
  <si>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</si>
  <si>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</si>
  <si>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</si>
  <si>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</si>
  <si>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</si>
  <si>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</si>
  <si>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</si>
  <si>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</si>
  <si>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</si>
  <si>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</si>
  <si>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</si>
  <si>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</si>
  <si>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</si>
  <si>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</si>
  <si>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</si>
  <si>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</si>
  <si>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</si>
  <si>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</si>
  <si>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</si>
  <si>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</si>
  <si>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</si>
  <si>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</si>
  <si>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</si>
  <si>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</si>
  <si>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</si>
  <si>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</si>
  <si>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</si>
  <si>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</si>
  <si>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</si>
  <si>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</si>
  <si>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</si>
  <si>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</si>
  <si>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</si>
  <si>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</si>
  <si>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</si>
  <si>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</si>
  <si>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</si>
  <si>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</si>
  <si>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</si>
  <si>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</si>
  <si>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</si>
  <si>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</si>
  <si>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</si>
  <si>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</si>
  <si>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</si>
  <si>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</si>
  <si>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</si>
  <si>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</si>
  <si>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</si>
  <si>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</si>
  <si>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</si>
  <si>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</si>
  <si>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</si>
  <si>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</si>
  <si>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</si>
  <si>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</si>
  <si>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</si>
  <si>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</si>
  <si>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</si>
  <si>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</si>
  <si>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</si>
  <si>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</si>
  <si>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</si>
  <si>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</si>
  <si>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</si>
  <si>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</si>
  <si>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</si>
  <si>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</si>
  <si>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</si>
  <si>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</si>
  <si>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</si>
  <si>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</si>
  <si>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</si>
  <si>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</si>
  <si>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</si>
  <si>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</si>
  <si>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</si>
  <si>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</si>
  <si>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</si>
  <si>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</si>
  <si>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</si>
  <si>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</si>
  <si>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</si>
  <si>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</si>
  <si>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</si>
  <si>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</si>
  <si>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</si>
  <si>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</si>
  <si>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</si>
  <si>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</si>
  <si>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</si>
  <si>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</si>
  <si>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</si>
  <si>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</si>
  <si>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</si>
  <si>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</si>
  <si>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</si>
  <si>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</si>
  <si>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</si>
  <si>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</si>
  <si>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</si>
  <si>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</si>
  <si>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</si>
  <si>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</si>
  <si>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</si>
  <si>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</si>
  <si>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</si>
  <si>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</si>
  <si>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</si>
  <si>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</si>
  <si>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</si>
  <si>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</si>
  <si>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</si>
  <si>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</si>
  <si>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</si>
  <si>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</si>
  <si>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</si>
  <si>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</si>
  <si>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</si>
  <si>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</si>
  <si>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</si>
  <si>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</si>
  <si>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</si>
  <si>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</si>
  <si>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</si>
  <si>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</si>
  <si>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</si>
  <si>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</si>
  <si>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</si>
  <si>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</si>
  <si>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</si>
  <si>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</si>
  <si>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</si>
  <si>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</si>
  <si>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</si>
  <si>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</si>
  <si>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</si>
  <si>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</si>
  <si>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</si>
  <si>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</si>
  <si>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</si>
  <si>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</si>
  <si>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</si>
  <si>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</si>
  <si>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</si>
  <si>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</si>
  <si>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</si>
  <si>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</si>
  <si>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</si>
  <si>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</si>
  <si>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</si>
  <si>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</si>
  <si>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</si>
  <si>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</si>
  <si>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</si>
  <si>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</si>
  <si>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</si>
  <si>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</si>
  <si>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</si>
  <si>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</si>
  <si>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</si>
  <si>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</si>
  <si>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</si>
  <si>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</si>
  <si>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</si>
  <si>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</si>
  <si>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</si>
  <si>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</si>
  <si>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</si>
  <si>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</si>
  <si>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</si>
  <si>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</si>
  <si>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</si>
  <si>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</si>
  <si>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</si>
  <si>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</si>
  <si>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</si>
  <si>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</si>
  <si>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</si>
  <si>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</si>
  <si>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</si>
  <si>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</si>
  <si>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</si>
  <si>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</si>
  <si>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</si>
  <si>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</si>
  <si>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</si>
  <si>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</si>
  <si>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</si>
  <si>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</si>
  <si>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</si>
  <si>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</si>
  <si>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</si>
  <si>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</si>
  <si>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</si>
  <si>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</si>
  <si>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</si>
  <si>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</si>
  <si>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</si>
  <si>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</si>
  <si>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</si>
  <si>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</si>
  <si>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</si>
  <si>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</si>
  <si>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</si>
  <si>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</si>
  <si>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</si>
  <si>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</si>
  <si>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</si>
  <si>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</si>
  <si>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</si>
  <si>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</si>
  <si>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</si>
  <si>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</si>
  <si>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</si>
  <si>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</si>
  <si>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</si>
  <si>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</si>
  <si>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</si>
  <si>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</si>
  <si>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</si>
  <si>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</si>
  <si>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</si>
  <si>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</si>
  <si>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</si>
  <si>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</si>
  <si>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</si>
  <si>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</si>
  <si>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</si>
  <si>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</si>
  <si>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</si>
  <si>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</si>
  <si>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</si>
  <si>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</si>
  <si>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</si>
  <si>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</si>
  <si>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</si>
  <si>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</si>
  <si>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</si>
  <si>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</si>
  <si>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</si>
  <si>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</si>
  <si>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</si>
  <si>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</si>
  <si>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</si>
  <si>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</si>
  <si>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</si>
  <si>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</si>
  <si>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</si>
  <si>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</si>
  <si>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</si>
  <si>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</si>
  <si>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</si>
  <si>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</si>
  <si>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</si>
  <si>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</si>
  <si>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</si>
  <si>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</si>
  <si>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</si>
  <si>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</si>
  <si>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</si>
  <si>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</si>
  <si>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</si>
  <si>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</si>
  <si>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</si>
  <si>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</si>
  <si>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</si>
  <si>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</si>
  <si>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</si>
  <si>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</si>
  <si>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</si>
  <si>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</si>
  <si>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</si>
  <si>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</si>
  <si>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</si>
  <si>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</si>
  <si>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</si>
  <si>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</si>
  <si>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</si>
  <si>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</si>
  <si>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</si>
  <si>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</si>
  <si>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</si>
  <si>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</si>
  <si>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</si>
  <si>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</si>
  <si>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</si>
  <si>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</si>
  <si>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</si>
  <si>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</si>
  <si>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</si>
  <si>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</si>
  <si>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</si>
  <si>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</si>
  <si>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</si>
  <si>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</si>
  <si>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</si>
  <si>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</si>
  <si>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</si>
  <si>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</si>
  <si>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</si>
  <si>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</si>
  <si>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</si>
  <si>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</si>
  <si>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</si>
  <si>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</si>
  <si>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</si>
  <si>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</si>
  <si>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</si>
  <si>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</si>
  <si>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</si>
  <si>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</si>
  <si>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</si>
  <si>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</si>
  <si>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</si>
  <si>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</si>
  <si>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</si>
  <si>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</si>
  <si>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</si>
  <si>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</si>
  <si>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</si>
  <si>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</si>
  <si>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</si>
  <si>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</si>
  <si>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</si>
  <si>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</si>
  <si>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</si>
  <si>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</si>
  <si>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</si>
  <si>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</si>
  <si>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</si>
  <si>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</si>
  <si>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</si>
  <si>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</si>
  <si>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</si>
  <si>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</si>
  <si>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</si>
  <si>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</si>
  <si>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</si>
  <si>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</si>
  <si>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</si>
  <si>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</si>
  <si>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</si>
  <si>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</si>
  <si>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</si>
  <si>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</si>
  <si>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</si>
  <si>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</si>
  <si>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</si>
  <si>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</si>
  <si>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</si>
  <si>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</si>
  <si>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</si>
  <si>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</si>
  <si>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</si>
  <si>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</si>
  <si>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</si>
  <si>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</si>
  <si>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</si>
  <si>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</si>
  <si>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</si>
  <si>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</si>
  <si>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</si>
  <si>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</si>
  <si>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</si>
  <si>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</si>
  <si>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</si>
  <si>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</si>
  <si>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</si>
  <si>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</si>
  <si>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</si>
  <si>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</si>
  <si>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</si>
  <si>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</si>
  <si>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</si>
  <si>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</si>
  <si>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</si>
  <si>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</si>
  <si>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</si>
  <si>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</si>
  <si>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</si>
  <si>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</si>
  <si>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</si>
  <si>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</si>
  <si>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</si>
  <si>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</si>
  <si>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</si>
  <si>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</si>
  <si>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</si>
  <si>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</si>
  <si>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</si>
  <si>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</si>
  <si>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</si>
  <si>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</si>
  <si>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</si>
  <si>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</si>
  <si>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</si>
  <si>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</si>
  <si>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</si>
  <si>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</si>
  <si>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</si>
  <si>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</si>
  <si>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</si>
  <si>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</si>
  <si>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</si>
  <si>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</si>
  <si>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</si>
  <si>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</si>
  <si>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</si>
  <si>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</si>
  <si>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</si>
  <si>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</si>
  <si>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</si>
  <si>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</si>
  <si>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</si>
  <si>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</si>
  <si>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</si>
  <si>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</si>
  <si>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</si>
  <si>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</si>
  <si>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</si>
  <si>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</si>
  <si>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</si>
  <si>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</si>
  <si>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</si>
  <si>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</si>
  <si>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</si>
  <si>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</si>
  <si>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</si>
  <si>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</si>
  <si>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</si>
  <si>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</si>
  <si>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</si>
  <si>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</si>
  <si>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</si>
  <si>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</si>
  <si>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</si>
  <si>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</si>
  <si>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</si>
  <si>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</si>
  <si>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</si>
  <si>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</si>
  <si>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</si>
  <si>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</si>
  <si>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</si>
  <si>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</si>
  <si>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</si>
  <si>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</si>
  <si>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</si>
  <si>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</si>
  <si>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</si>
  <si>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</si>
  <si>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</si>
  <si>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</si>
  <si>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</si>
  <si>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</si>
  <si>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</si>
  <si>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</si>
  <si>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</si>
  <si>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</si>
  <si>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</si>
  <si>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</si>
  <si>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</si>
  <si>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</si>
  <si>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</si>
  <si>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</si>
  <si>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</si>
  <si>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</si>
  <si>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</si>
  <si>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</si>
  <si>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</si>
  <si>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</si>
  <si>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</si>
  <si>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</si>
  <si>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</si>
  <si>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</si>
  <si>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</si>
  <si>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</si>
  <si>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</si>
  <si>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</si>
  <si>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</si>
  <si>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</si>
  <si>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</si>
  <si>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</si>
  <si>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</si>
  <si>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</si>
  <si>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</si>
  <si>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</si>
  <si>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</si>
  <si>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</si>
  <si>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</si>
  <si>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</si>
  <si>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</si>
  <si>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</si>
  <si>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</si>
  <si>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</si>
  <si>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</si>
  <si>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</si>
  <si>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</si>
  <si>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</si>
  <si>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</si>
  <si>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</si>
  <si>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</si>
  <si>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</si>
  <si>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</si>
  <si>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</si>
  <si>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</si>
  <si>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</si>
  <si>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</si>
  <si>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</si>
  <si>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</si>
  <si>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</si>
  <si>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</si>
  <si>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</si>
  <si>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</si>
  <si>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</si>
  <si>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</si>
  <si>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</si>
  <si>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</si>
  <si>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</si>
  <si>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</si>
  <si>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</si>
  <si>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</si>
  <si>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</si>
  <si>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</si>
  <si>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</si>
  <si>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</si>
  <si>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</si>
  <si>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</si>
  <si>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</si>
  <si>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</si>
  <si>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</si>
  <si>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</si>
  <si>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</si>
  <si>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</si>
  <si>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</si>
  <si>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</si>
  <si>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</si>
  <si>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</si>
  <si>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</si>
  <si>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</si>
  <si>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</si>
  <si>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</si>
  <si>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</si>
  <si>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</si>
  <si>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</si>
  <si>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</si>
  <si>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</si>
  <si>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</si>
  <si>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</si>
  <si>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</si>
  <si>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</si>
  <si>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</si>
  <si>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</si>
  <si>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</si>
  <si>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</si>
  <si>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</si>
  <si>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</si>
  <si>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</si>
  <si>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</si>
  <si>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</si>
  <si>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</si>
  <si>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</si>
  <si>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</si>
  <si>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</si>
  <si>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</si>
  <si>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</si>
  <si>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</si>
  <si>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</si>
  <si>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</si>
  <si>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</si>
  <si>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</si>
  <si>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</si>
  <si>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</si>
  <si>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</si>
  <si>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</si>
  <si>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</si>
  <si>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</si>
  <si>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</si>
  <si>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</si>
  <si>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</si>
  <si>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</si>
  <si>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</si>
  <si>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</si>
  <si>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</si>
  <si>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</si>
  <si>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</si>
  <si>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</si>
  <si>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</si>
  <si>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</si>
  <si>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</si>
  <si>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</si>
  <si>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</si>
  <si>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</si>
  <si>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</si>
  <si>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</si>
  <si>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</si>
  <si>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</si>
  <si>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</si>
  <si>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</si>
  <si>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</si>
  <si>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</si>
  <si>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</si>
  <si>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</si>
  <si>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</si>
  <si>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</si>
  <si>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</si>
  <si>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</si>
  <si>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</si>
  <si>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</si>
  <si>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</si>
  <si>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</si>
  <si>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</si>
  <si>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</si>
  <si>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</si>
  <si>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</si>
  <si>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</si>
  <si>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</si>
  <si>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</si>
  <si>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</si>
  <si>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</si>
  <si>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</si>
  <si>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</si>
  <si>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</si>
  <si>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</si>
  <si>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</si>
  <si>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</si>
  <si>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</si>
  <si>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</si>
  <si>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</si>
  <si>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</si>
  <si>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</si>
  <si>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</si>
  <si>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</si>
  <si>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</si>
  <si>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</si>
  <si>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</si>
  <si>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</si>
  <si>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</si>
  <si>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</si>
  <si>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</si>
  <si>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</si>
  <si>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</si>
  <si>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</si>
  <si>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</si>
  <si>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</si>
  <si>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</si>
  <si>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</si>
  <si>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</si>
  <si>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</si>
  <si>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</si>
  <si>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</si>
  <si>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</si>
  <si>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</si>
  <si>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</si>
  <si>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</si>
  <si>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</si>
  <si>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</si>
  <si>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</si>
  <si>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</si>
  <si>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</si>
  <si>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</si>
  <si>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</si>
  <si>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</si>
  <si>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</si>
  <si>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</si>
  <si>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</si>
  <si>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</si>
  <si>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</si>
  <si>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</si>
  <si>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</si>
  <si>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</si>
  <si>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</si>
  <si>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</si>
  <si>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</si>
  <si>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</si>
  <si>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</si>
  <si>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</si>
  <si>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</si>
  <si>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</si>
  <si>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</si>
  <si>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</si>
  <si>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</si>
  <si>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</si>
  <si>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</si>
  <si>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</si>
  <si>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</si>
  <si>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</si>
  <si>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</si>
  <si>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</si>
  <si>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</si>
  <si>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</si>
  <si>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</si>
  <si>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</si>
  <si>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</si>
  <si>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</si>
  <si>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</si>
  <si>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</si>
  <si>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</si>
  <si>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</si>
  <si>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</si>
  <si>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</si>
  <si>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</si>
  <si>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</si>
  <si>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</si>
  <si>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</si>
  <si>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</si>
  <si>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</si>
  <si>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</si>
  <si>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</si>
  <si>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</si>
  <si>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</si>
  <si>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</si>
  <si>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</si>
  <si>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</si>
  <si>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</si>
  <si>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</si>
  <si>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</si>
  <si>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</si>
  <si>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</si>
  <si>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</si>
  <si>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</si>
  <si>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</si>
  <si>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</si>
  <si>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</si>
  <si>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</si>
  <si>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</si>
  <si>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</si>
  <si>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</si>
  <si>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</si>
  <si>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</si>
  <si>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</si>
  <si>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</si>
  <si>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</si>
  <si>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</si>
  <si>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</si>
  <si>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</si>
  <si>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</si>
  <si>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</si>
  <si>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</si>
  <si>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</si>
  <si>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</si>
  <si>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</si>
  <si>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</si>
  <si>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</si>
  <si>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</si>
  <si>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</si>
  <si>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</si>
  <si>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</si>
  <si>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</si>
  <si>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</si>
  <si>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</si>
  <si>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</si>
  <si>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</si>
  <si>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</si>
  <si>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</si>
  <si>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</si>
  <si>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</si>
  <si>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</si>
  <si>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</si>
  <si>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</si>
  <si>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</si>
  <si>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</si>
  <si>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</si>
  <si>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</si>
  <si>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</si>
  <si>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</si>
  <si>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</si>
  <si>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</si>
  <si>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</si>
  <si>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</si>
  <si>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</si>
  <si>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</si>
  <si>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</si>
  <si>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</si>
  <si>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</si>
  <si>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</si>
  <si>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</si>
  <si>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</si>
  <si>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</si>
  <si>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</si>
  <si>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</si>
  <si>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</si>
  <si>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</si>
  <si>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</si>
  <si>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</si>
  <si>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</si>
  <si>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</si>
  <si>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</si>
  <si>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</si>
  <si>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</si>
  <si>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</si>
  <si>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</si>
  <si>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</si>
  <si>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</si>
  <si>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</si>
  <si>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</si>
  <si>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</si>
  <si>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</si>
  <si>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</si>
  <si>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</si>
  <si>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</si>
  <si>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</si>
  <si>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</si>
  <si>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</si>
  <si>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</si>
  <si>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</si>
  <si>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</si>
  <si>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</si>
  <si>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</si>
  <si>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</si>
  <si>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</si>
  <si>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</si>
  <si>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</si>
  <si>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</si>
  <si>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</si>
  <si>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</si>
  <si>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</si>
  <si>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</si>
  <si>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</si>
  <si>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</si>
  <si>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</si>
  <si>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</si>
  <si>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</si>
  <si>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</si>
  <si>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</si>
  <si>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</si>
  <si>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</si>
  <si>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</si>
  <si>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</si>
  <si>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</si>
  <si>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</si>
  <si>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</si>
  <si>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</si>
  <si>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</si>
  <si>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</si>
  <si>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</si>
  <si>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</si>
  <si>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</si>
  <si>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</si>
  <si>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</si>
  <si>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</si>
  <si>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</si>
  <si>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</si>
  <si>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</si>
  <si>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</si>
  <si>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</si>
  <si>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</si>
  <si>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</si>
  <si>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</si>
  <si>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</si>
  <si>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</si>
  <si>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</si>
  <si>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</si>
  <si>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</si>
  <si>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</si>
  <si>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</si>
  <si>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</si>
  <si>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</si>
  <si>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</si>
  <si>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</si>
  <si>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</si>
  <si>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</si>
  <si>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</si>
  <si>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</si>
  <si>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</si>
  <si>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</si>
  <si>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</si>
  <si>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</si>
  <si>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</si>
  <si>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</si>
  <si>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</si>
  <si>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</si>
  <si>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</si>
  <si>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</si>
  <si>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</si>
  <si>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</si>
  <si>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</si>
  <si>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</si>
  <si>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</si>
  <si>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</si>
  <si>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</si>
  <si>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</si>
  <si>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</si>
  <si>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</si>
  <si>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</si>
  <si>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</si>
  <si>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</si>
  <si>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</si>
  <si>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</si>
  <si>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</si>
  <si>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</si>
  <si>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</si>
  <si>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</si>
  <si>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</si>
  <si>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</si>
  <si>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</si>
  <si>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</si>
  <si>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</si>
  <si>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</si>
  <si>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</si>
  <si>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</si>
  <si>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</si>
  <si>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</si>
  <si>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</si>
  <si>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</si>
  <si>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</si>
  <si>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</si>
  <si>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</si>
  <si>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</si>
  <si>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</si>
  <si>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</si>
  <si>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</si>
  <si>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</si>
  <si>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</si>
  <si>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</si>
  <si>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</si>
  <si>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</si>
  <si>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</si>
  <si>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</si>
  <si>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</si>
  <si>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</si>
  <si>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</si>
  <si>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</si>
  <si>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</si>
  <si>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</si>
  <si>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</si>
  <si>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</si>
  <si>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</si>
  <si>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</si>
  <si>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</si>
  <si>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</si>
  <si>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</si>
  <si>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</si>
  <si>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</si>
  <si>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</si>
  <si>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</si>
  <si>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</si>
  <si>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</si>
  <si>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</si>
  <si>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</si>
  <si>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</si>
  <si>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</si>
  <si>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</si>
  <si>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</si>
  <si>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</si>
  <si>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</si>
  <si>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</si>
  <si>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</si>
  <si>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</si>
  <si>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</si>
  <si>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</si>
  <si>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</si>
  <si>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</si>
  <si>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</si>
  <si>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</si>
  <si>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</si>
  <si>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</si>
  <si>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</si>
  <si>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</si>
  <si>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</si>
  <si>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</si>
  <si>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</si>
  <si>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</si>
  <si>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</si>
  <si>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</si>
  <si>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</si>
  <si>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</si>
  <si>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</si>
  <si>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</si>
  <si>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</si>
  <si>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</si>
  <si>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</si>
  <si>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</si>
  <si>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</si>
  <si>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</si>
  <si>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</si>
  <si>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</si>
  <si>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</si>
  <si>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</si>
  <si>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</si>
  <si>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</si>
  <si>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</si>
  <si>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</si>
  <si>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</si>
  <si>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</si>
  <si>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</si>
  <si>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</si>
  <si>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</si>
  <si>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</si>
  <si>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</si>
  <si>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</si>
  <si>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</si>
  <si>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</si>
  <si>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</si>
  <si>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</si>
  <si>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</si>
  <si>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</si>
  <si>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</si>
  <si>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</si>
  <si>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</si>
  <si>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</si>
  <si>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</si>
  <si>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</si>
  <si>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</si>
  <si>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</si>
  <si>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</si>
  <si>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</si>
  <si>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</si>
  <si>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</si>
  <si>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</si>
  <si>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</si>
  <si>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</si>
  <si>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</si>
  <si>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</si>
  <si>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</si>
  <si>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</si>
  <si>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</si>
  <si>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</si>
  <si>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</si>
  <si>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</si>
  <si>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</si>
  <si>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</si>
  <si>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</si>
  <si>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</si>
  <si>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</si>
  <si>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</si>
  <si>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</si>
  <si>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</si>
  <si>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</si>
  <si>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</si>
  <si>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</si>
  <si>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</si>
  <si>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</si>
  <si>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</si>
  <si>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</si>
  <si>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</si>
  <si>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</si>
  <si>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</si>
  <si>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</si>
  <si>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</si>
  <si>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</si>
  <si>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</si>
  <si>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</si>
  <si>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</si>
  <si>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</si>
  <si>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</si>
  <si>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</si>
  <si>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</si>
  <si>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</si>
  <si>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</si>
  <si>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</si>
  <si>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</si>
  <si>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</si>
  <si>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</si>
  <si>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</si>
  <si>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</si>
  <si>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</si>
  <si>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</si>
  <si>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</si>
  <si>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</si>
  <si>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</si>
  <si>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</si>
  <si>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</si>
  <si>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</si>
  <si>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</si>
  <si>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</si>
  <si>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</si>
  <si>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</si>
  <si>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</si>
  <si>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</si>
  <si>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</si>
  <si>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</si>
  <si>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</si>
  <si>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</si>
  <si>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</si>
  <si>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</si>
  <si>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</si>
  <si>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</si>
  <si>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</si>
  <si>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</si>
  <si>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</si>
  <si>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</si>
  <si>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</si>
  <si>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</si>
  <si>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</si>
  <si>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</si>
  <si>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</si>
  <si>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</si>
  <si>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</si>
  <si>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</si>
  <si>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</si>
  <si>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</si>
  <si>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</si>
  <si>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</si>
  <si>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</si>
  <si>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</si>
  <si>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</si>
  <si>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</si>
  <si>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</si>
  <si>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</si>
  <si>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</si>
  <si>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</si>
  <si>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</si>
  <si>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</si>
  <si>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</si>
  <si>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</si>
  <si>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</si>
  <si>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</si>
  <si>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</si>
  <si>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</si>
  <si>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</si>
  <si>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</si>
  <si>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</si>
  <si>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</si>
  <si>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</si>
  <si>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</si>
  <si>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</si>
  <si>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</si>
  <si>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</si>
  <si>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</si>
  <si>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</si>
  <si>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</si>
  <si>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</si>
  <si>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</si>
  <si>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</si>
  <si>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</si>
  <si>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</si>
  <si>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</si>
  <si>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</si>
  <si>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</si>
  <si>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</si>
  <si>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</si>
  <si>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</si>
  <si>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</si>
  <si>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</si>
  <si>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</si>
  <si>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</si>
  <si>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</si>
  <si>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</si>
  <si>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</si>
  <si>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</si>
  <si>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</si>
  <si>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</si>
  <si>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</si>
  <si>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</si>
  <si>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</si>
  <si>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</si>
  <si>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</si>
  <si>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</si>
  <si>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</si>
  <si>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</si>
  <si>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</si>
  <si>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</si>
  <si>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</si>
  <si>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</si>
  <si>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</si>
  <si>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</si>
  <si>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</si>
  <si>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</si>
  <si>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</si>
  <si>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</si>
  <si>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</si>
  <si>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</si>
  <si>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</si>
  <si>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</si>
  <si>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</si>
  <si>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</si>
  <si>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</si>
  <si>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</si>
  <si>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</si>
  <si>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</si>
  <si>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</si>
  <si>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</si>
  <si>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</si>
  <si>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</si>
  <si>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</si>
  <si>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</si>
  <si>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</si>
  <si>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</si>
  <si>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</si>
  <si>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</si>
  <si>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</si>
  <si>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</si>
  <si>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</si>
  <si>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</si>
  <si>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</si>
  <si>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</si>
  <si>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</si>
  <si>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</si>
  <si>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</si>
  <si>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</si>
  <si>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</si>
  <si>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</si>
  <si>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</si>
  <si>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</si>
  <si>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</si>
  <si>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</si>
  <si>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</si>
  <si>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</si>
  <si>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</si>
  <si>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</si>
  <si>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</si>
  <si>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</si>
  <si>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</si>
  <si>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</si>
  <si>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</si>
  <si>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</si>
  <si>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</si>
  <si>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</si>
  <si>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</si>
  <si>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</si>
  <si>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</si>
  <si>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</si>
  <si>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</si>
  <si>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</si>
  <si>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</si>
  <si>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</si>
  <si>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</si>
  <si>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</si>
  <si>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</si>
  <si>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</si>
  <si>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</si>
  <si>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</si>
  <si>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</si>
  <si>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</si>
  <si>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</si>
  <si>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</si>
  <si>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</si>
  <si>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</si>
  <si>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</si>
  <si>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</si>
  <si>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</si>
  <si>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</si>
  <si>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</si>
  <si>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</si>
  <si>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</si>
  <si>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</si>
  <si>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</si>
  <si>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</si>
  <si>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</si>
  <si>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</si>
  <si>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</si>
  <si>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</si>
  <si>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</si>
  <si>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</si>
  <si>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</si>
  <si>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</si>
  <si>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</si>
  <si>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</si>
  <si>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</si>
  <si>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</si>
  <si>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</si>
  <si>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</si>
  <si>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</si>
  <si>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</si>
  <si>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</si>
  <si>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</si>
  <si>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</si>
  <si>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</si>
  <si>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</si>
  <si>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</si>
  <si>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</si>
  <si>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</si>
  <si>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</si>
  <si>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</si>
  <si>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</si>
  <si>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</si>
  <si>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</si>
  <si>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</si>
  <si>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</si>
  <si>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</si>
  <si>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</si>
  <si>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</si>
  <si>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</si>
  <si>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</si>
  <si>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</si>
  <si>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</si>
  <si>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</si>
  <si>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</si>
  <si>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</si>
  <si>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</si>
  <si>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</si>
  <si>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</si>
  <si>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</si>
  <si>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</si>
  <si>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</si>
  <si>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</si>
  <si>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</si>
  <si>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</si>
  <si>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</si>
  <si>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</si>
  <si>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</si>
  <si>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</si>
  <si>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</si>
  <si>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</si>
  <si>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</si>
  <si>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</si>
  <si>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</si>
  <si>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</si>
  <si>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</si>
  <si>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</si>
  <si>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</si>
  <si>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</si>
  <si>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</si>
  <si>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</si>
  <si>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</si>
  <si>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</si>
  <si>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</si>
  <si>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</si>
  <si>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</si>
  <si>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</si>
  <si>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</si>
  <si>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</si>
  <si>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</si>
  <si>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</si>
  <si>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</si>
  <si>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</si>
  <si>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</si>
  <si>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</si>
  <si>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</si>
  <si>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</si>
  <si>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</si>
  <si>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</si>
  <si>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</si>
  <si>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</si>
  <si>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</si>
  <si>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</si>
  <si>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</si>
  <si>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</si>
  <si>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</si>
  <si>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</si>
  <si>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</si>
  <si>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</si>
  <si>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</si>
  <si>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</si>
  <si>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</si>
  <si>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</si>
  <si>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</si>
  <si>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</si>
  <si>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</si>
  <si>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</si>
  <si>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</si>
  <si>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</si>
  <si>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</si>
  <si>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</si>
  <si>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</si>
  <si>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</si>
  <si>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</si>
  <si>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</si>
  <si>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</si>
  <si>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</si>
  <si>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</si>
  <si>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</si>
  <si>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</si>
  <si>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</si>
  <si>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</si>
  <si>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</si>
  <si>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</si>
  <si>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</si>
  <si>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</si>
  <si>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</si>
  <si>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</si>
  <si>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</si>
  <si>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</si>
  <si>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</si>
  <si>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</si>
  <si>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</si>
  <si>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</si>
  <si>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</si>
  <si>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</si>
  <si>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</si>
  <si>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</si>
  <si>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</si>
  <si>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</si>
  <si>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</si>
  <si>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</si>
  <si>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</si>
  <si>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</si>
  <si>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</si>
  <si>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</si>
  <si>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</si>
  <si>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</si>
  <si>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</si>
  <si>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</si>
  <si>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</si>
  <si>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</si>
  <si>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</si>
  <si>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</si>
  <si>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</si>
  <si>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</si>
  <si>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</si>
  <si>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</si>
  <si>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</si>
  <si>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</si>
  <si>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</si>
  <si>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</si>
  <si>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</si>
  <si>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</si>
  <si>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</si>
  <si>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</si>
  <si>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</si>
  <si>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</si>
  <si>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</si>
  <si>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</si>
  <si>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</si>
  <si>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</si>
  <si>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</si>
  <si>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</si>
  <si>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</si>
  <si>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</si>
  <si>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</si>
  <si>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</si>
  <si>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</si>
  <si>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</si>
  <si>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</si>
  <si>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</si>
  <si>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</si>
  <si>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</si>
  <si>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</si>
  <si>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</si>
  <si>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</si>
  <si>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</si>
  <si>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</si>
  <si>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</si>
  <si>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</si>
  <si>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</si>
  <si>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</si>
  <si>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</si>
  <si>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</si>
  <si>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</si>
  <si>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</si>
  <si>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</si>
  <si>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</si>
  <si>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</si>
  <si>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</si>
  <si>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</si>
  <si>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</si>
  <si>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</si>
  <si>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</si>
  <si>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</si>
  <si>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</si>
  <si>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</si>
  <si>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</si>
  <si>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</si>
  <si>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</si>
  <si>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</si>
  <si>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</si>
  <si>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</si>
  <si>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</si>
  <si>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</si>
  <si>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</si>
  <si>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</si>
  <si>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</si>
  <si>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</si>
  <si>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</si>
  <si>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</si>
  <si>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</si>
  <si>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</si>
  <si>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</si>
  <si>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</si>
  <si>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</si>
  <si>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</si>
  <si>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</si>
  <si>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</si>
  <si>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</si>
  <si>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</si>
  <si>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</si>
  <si>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</si>
  <si>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</si>
  <si>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</si>
  <si>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</si>
  <si>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</si>
  <si>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</si>
  <si>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</si>
  <si>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</si>
  <si>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</si>
  <si>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</si>
  <si>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</si>
  <si>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</si>
  <si>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</si>
  <si>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</si>
  <si>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</si>
  <si>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</si>
  <si>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</si>
  <si>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</si>
  <si>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</si>
  <si>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</si>
  <si>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</si>
  <si>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</si>
  <si>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</si>
  <si>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</si>
  <si>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</si>
  <si>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</si>
  <si>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</si>
  <si>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</si>
  <si>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</si>
  <si>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</si>
  <si>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</si>
  <si>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</si>
  <si>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</si>
  <si>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</si>
  <si>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</si>
  <si>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</si>
  <si>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</si>
  <si>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</si>
  <si>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</si>
  <si>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</si>
  <si>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</si>
  <si>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</si>
  <si>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</si>
  <si>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</si>
  <si>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</si>
  <si>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</si>
  <si>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</si>
  <si>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</si>
  <si>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</si>
  <si>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</si>
  <si>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</si>
  <si>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</si>
  <si>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</si>
  <si>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</si>
  <si>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</si>
  <si>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</si>
  <si>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</si>
  <si>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</si>
  <si>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</si>
  <si>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</si>
  <si>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</si>
  <si>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</si>
  <si>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</si>
  <si>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</si>
  <si>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</si>
  <si>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</si>
  <si>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</si>
  <si>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</si>
  <si>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</si>
  <si>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</si>
  <si>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</si>
  <si>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</si>
  <si>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</si>
  <si>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</si>
  <si>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</si>
  <si>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</si>
  <si>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</si>
  <si>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</si>
  <si>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</si>
  <si>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</si>
  <si>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</si>
  <si>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</si>
  <si>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</si>
  <si>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</si>
  <si>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</si>
  <si>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</si>
  <si>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</si>
  <si>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</si>
  <si>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</si>
  <si>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</si>
  <si>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</si>
  <si>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</si>
  <si>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</si>
  <si>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</si>
  <si>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</si>
  <si>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</si>
  <si>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</si>
  <si>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</si>
  <si>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</si>
  <si>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</si>
  <si>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</si>
  <si>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</si>
  <si>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</si>
  <si>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</si>
  <si>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</si>
  <si>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</si>
  <si>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</si>
  <si>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</si>
  <si>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</si>
  <si>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</si>
  <si>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</si>
  <si>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</si>
  <si>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</si>
  <si>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</si>
  <si>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</si>
  <si>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</si>
  <si>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</si>
  <si>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</si>
  <si>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</si>
  <si>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</si>
  <si>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</si>
  <si>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</si>
  <si>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</si>
  <si>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</si>
  <si>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</si>
  <si>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</si>
  <si>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</si>
  <si>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</si>
  <si>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</si>
  <si>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</si>
  <si>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</si>
  <si>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</si>
  <si>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</si>
  <si>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</si>
  <si>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</si>
  <si>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</si>
  <si>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</si>
  <si>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</si>
  <si>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</si>
  <si>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</si>
  <si>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</si>
  <si>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</si>
  <si>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</si>
  <si>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</si>
  <si>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</si>
  <si>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</si>
  <si>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</si>
  <si>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</si>
  <si>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</si>
  <si>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</si>
  <si>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</si>
  <si>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</si>
  <si>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</si>
  <si>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</si>
  <si>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</si>
  <si>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</si>
  <si>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</si>
  <si>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</si>
  <si>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</si>
  <si>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</si>
  <si>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</si>
  <si>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</si>
  <si>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</si>
  <si>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</si>
  <si>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</si>
  <si>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</si>
  <si>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</si>
  <si>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</si>
  <si>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</si>
  <si>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</si>
  <si>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</si>
  <si>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</si>
  <si>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</si>
  <si>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</si>
  <si>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</si>
  <si>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</si>
  <si>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</si>
  <si>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</si>
  <si>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</si>
  <si>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</si>
  <si>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</si>
  <si>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</si>
  <si>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</si>
  <si>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</si>
  <si>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</si>
  <si>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</si>
  <si>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</si>
  <si>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</si>
  <si>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</si>
  <si>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</si>
  <si>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</si>
  <si>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</si>
  <si>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</si>
  <si>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</si>
  <si>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</si>
  <si>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</si>
  <si>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</si>
  <si>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</si>
  <si>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</si>
  <si>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</si>
  <si>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</si>
  <si>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</si>
  <si>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</si>
  <si>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</si>
  <si>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</si>
  <si>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</si>
  <si>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</si>
  <si>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</si>
  <si>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</si>
  <si>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</si>
  <si>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</si>
  <si>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</si>
  <si>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</si>
  <si>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</si>
  <si>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</si>
  <si>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</si>
  <si>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</si>
  <si>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</si>
  <si>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</si>
  <si>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</si>
  <si>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</si>
  <si>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</si>
  <si>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</si>
  <si>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</si>
  <si>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</si>
  <si>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</si>
  <si>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</si>
  <si>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</si>
  <si>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</si>
  <si>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</si>
  <si>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</si>
  <si>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</si>
  <si>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</si>
  <si>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</si>
  <si>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</si>
  <si>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</si>
  <si>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</si>
  <si>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</si>
  <si>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</si>
  <si>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</si>
  <si>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</si>
  <si>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</si>
  <si>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</si>
  <si>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</si>
  <si>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</si>
  <si>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</si>
  <si>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</si>
  <si>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</si>
  <si>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</si>
  <si>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</si>
  <si>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</si>
  <si>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</si>
  <si>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</si>
  <si>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</si>
  <si>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</si>
  <si>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</si>
  <si>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</si>
  <si>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</si>
  <si>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</si>
  <si>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</si>
  <si>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</si>
  <si>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</si>
  <si>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</si>
  <si>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</si>
  <si>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</si>
  <si>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</si>
  <si>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</si>
  <si>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</si>
  <si>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</si>
  <si>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</si>
  <si>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</si>
  <si>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</si>
  <si>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</si>
  <si>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</si>
  <si>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</si>
  <si>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</si>
  <si>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</si>
  <si>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</si>
  <si>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</si>
  <si>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</si>
  <si>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</si>
  <si>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</si>
  <si>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</si>
  <si>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</si>
  <si>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</si>
  <si>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</si>
  <si>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</si>
  <si>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</si>
  <si>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</si>
  <si>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</si>
  <si>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</si>
  <si>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</si>
  <si>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</si>
  <si>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</si>
  <si>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</si>
  <si>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</si>
  <si>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</si>
  <si>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</si>
  <si>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</si>
  <si>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</si>
  <si>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</si>
  <si>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</si>
  <si>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</si>
  <si>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</si>
  <si>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</si>
  <si>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</si>
  <si>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</si>
  <si>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</si>
  <si>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</si>
  <si>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</si>
  <si>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</si>
  <si>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</si>
  <si>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</si>
  <si>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</si>
  <si>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</si>
  <si>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</si>
  <si>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</si>
  <si>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</si>
  <si>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</si>
  <si>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</si>
  <si>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</si>
  <si>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</si>
  <si>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</si>
  <si>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</si>
  <si>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</si>
  <si>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</si>
  <si>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</si>
  <si>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</si>
  <si>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</si>
  <si>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</si>
  <si>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</si>
  <si>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</si>
  <si>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</si>
  <si>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</si>
  <si>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</si>
  <si>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</si>
  <si>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</si>
  <si>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</si>
  <si>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</si>
  <si>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</si>
  <si>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</si>
  <si>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</si>
  <si>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</si>
  <si>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</si>
  <si>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</si>
  <si>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</si>
  <si>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</si>
  <si>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</si>
  <si>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</si>
  <si>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</si>
  <si>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</si>
  <si>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</si>
  <si>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</si>
  <si>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</si>
  <si>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</si>
  <si>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</si>
  <si>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</si>
  <si>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</si>
  <si>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</si>
  <si>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</si>
  <si>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</si>
  <si>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</si>
  <si>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</si>
  <si>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</si>
  <si>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</si>
  <si>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</si>
  <si>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</si>
  <si>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</si>
  <si>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</si>
  <si>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</si>
  <si>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</si>
  <si>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</si>
  <si>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</si>
  <si>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</si>
  <si>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</si>
  <si>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</si>
  <si>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</si>
  <si>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</si>
  <si>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</si>
  <si>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</si>
  <si>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</si>
  <si>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</si>
  <si>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</si>
  <si>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</si>
  <si>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</si>
  <si>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</si>
  <si>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</si>
  <si>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</si>
  <si>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</si>
  <si>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</si>
  <si>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</si>
  <si>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</si>
  <si>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</si>
  <si>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</si>
  <si>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</si>
  <si>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</si>
  <si>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</si>
  <si>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</si>
  <si>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</si>
  <si>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</si>
  <si>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</si>
  <si>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</si>
  <si>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</si>
  <si>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</si>
  <si>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</si>
  <si>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</si>
  <si>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</si>
  <si>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</si>
  <si>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</si>
  <si>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</si>
  <si>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</si>
  <si>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</si>
  <si>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</si>
  <si>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</si>
  <si>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</si>
  <si>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</si>
  <si>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</si>
  <si>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</si>
  <si>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</si>
  <si>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</si>
  <si>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</si>
  <si>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</si>
  <si>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</si>
  <si>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</si>
  <si>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</si>
  <si>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</si>
  <si>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</si>
  <si>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</si>
  <si>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</si>
  <si>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</si>
  <si>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</si>
  <si>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</si>
  <si>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</si>
  <si>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</si>
  <si>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</si>
  <si>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</si>
  <si>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</si>
  <si>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</si>
  <si>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</si>
  <si>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</si>
  <si>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</si>
  <si>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</si>
  <si>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</si>
  <si>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</si>
  <si>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</si>
  <si>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</si>
  <si>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</si>
  <si>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</si>
  <si>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</si>
  <si>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</si>
  <si>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</si>
  <si>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</si>
  <si>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</si>
  <si>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</si>
  <si>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</si>
  <si>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</si>
  <si>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</si>
  <si>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</si>
  <si>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</si>
  <si>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</si>
  <si>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</si>
  <si>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</si>
  <si>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</si>
  <si>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</si>
  <si>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</si>
  <si>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</si>
  <si>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</si>
  <si>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</si>
  <si>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</si>
  <si>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</si>
  <si>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</si>
  <si>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</si>
  <si>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</si>
  <si>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</si>
  <si>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</si>
  <si>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</si>
  <si>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</si>
  <si>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</si>
  <si>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</si>
  <si>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</si>
  <si>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</si>
  <si>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</si>
  <si>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</si>
  <si>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</si>
  <si>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</si>
  <si>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</si>
  <si>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</si>
  <si>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</si>
  <si>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</si>
  <si>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</si>
  <si>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</si>
  <si>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</si>
  <si>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</si>
  <si>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</si>
  <si>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</si>
  <si>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</si>
  <si>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</si>
  <si>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</si>
  <si>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</si>
  <si>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</si>
  <si>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</si>
  <si>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</si>
  <si>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</si>
  <si>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</si>
  <si>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</si>
  <si>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</si>
  <si>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</si>
  <si>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</si>
  <si>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</si>
  <si>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</si>
  <si>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</si>
  <si>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</si>
  <si>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</si>
  <si>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</si>
  <si>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</si>
  <si>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</si>
  <si>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</si>
  <si>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</si>
  <si>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</si>
  <si>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</si>
  <si>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</si>
  <si>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</si>
  <si>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</si>
  <si>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</si>
  <si>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</si>
  <si>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</si>
  <si>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</si>
  <si>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</si>
  <si>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</si>
  <si>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</si>
  <si>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</si>
  <si>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</si>
  <si>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</si>
  <si>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</si>
  <si>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</si>
  <si>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</si>
  <si>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</si>
  <si>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</si>
  <si>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</si>
  <si>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</si>
  <si>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</si>
  <si>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</si>
  <si>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</si>
  <si>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</si>
  <si>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</si>
  <si>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</si>
  <si>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</si>
  <si>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</si>
  <si>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</si>
  <si>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</si>
  <si>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</si>
  <si>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</si>
  <si>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</si>
  <si>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</si>
  <si>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</si>
  <si>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</si>
  <si>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</si>
  <si>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</si>
  <si>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</si>
  <si>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</si>
  <si>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</si>
  <si>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</si>
  <si>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</si>
  <si>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</si>
  <si>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</si>
  <si>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</si>
  <si>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</si>
  <si>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</si>
  <si>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</si>
  <si>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</si>
  <si>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</si>
  <si>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</si>
  <si>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</si>
  <si>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</si>
  <si>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</si>
  <si>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</si>
  <si>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</si>
  <si>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</si>
  <si>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</si>
  <si>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</si>
  <si>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</si>
  <si>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</si>
  <si>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</si>
  <si>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</si>
  <si>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</si>
  <si>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</si>
  <si>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</si>
  <si>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</si>
  <si>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</si>
  <si>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</si>
  <si>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</si>
  <si>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</si>
  <si>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</si>
  <si>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</si>
  <si>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</si>
  <si>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</si>
  <si>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</si>
  <si>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</si>
  <si>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</si>
  <si>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</si>
  <si>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</si>
  <si>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</si>
  <si>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</si>
  <si>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</si>
  <si>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</si>
  <si>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</si>
  <si>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</si>
  <si>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</si>
  <si>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</si>
  <si>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</si>
  <si>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</si>
  <si>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</si>
  <si>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</si>
  <si>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</si>
  <si>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</si>
  <si>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</si>
  <si>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</si>
  <si>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</si>
  <si>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</si>
  <si>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</si>
  <si>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</si>
  <si>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</si>
  <si>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</si>
  <si>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</si>
  <si>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</si>
  <si>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</si>
  <si>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</si>
  <si>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</si>
  <si>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</si>
  <si>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</si>
  <si>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</si>
  <si>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</si>
  <si>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</si>
  <si>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</si>
  <si>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</si>
  <si>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</si>
  <si>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</si>
  <si>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</si>
  <si>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</si>
  <si>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</si>
  <si>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</si>
  <si>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</si>
  <si>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</si>
  <si>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</si>
  <si>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</si>
  <si>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</si>
  <si>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</si>
  <si>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</si>
  <si>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</si>
  <si>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</si>
  <si>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</si>
  <si>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</si>
  <si>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</si>
  <si>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</si>
  <si>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</si>
  <si>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</si>
  <si>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</si>
  <si>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</si>
  <si>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</si>
  <si>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</si>
  <si>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</si>
  <si>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</si>
  <si>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</si>
  <si>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</si>
  <si>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</si>
  <si>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</si>
  <si>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</si>
  <si>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</si>
  <si>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</si>
  <si>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</si>
  <si>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</si>
  <si>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</si>
  <si>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</si>
  <si>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</si>
  <si>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</si>
  <si>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</si>
  <si>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</si>
  <si>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</si>
  <si>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</si>
  <si>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</si>
  <si>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</si>
  <si>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</si>
  <si>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</si>
  <si>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</si>
  <si>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</si>
  <si>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</si>
  <si>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</si>
  <si>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</si>
  <si>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</si>
  <si>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</si>
  <si>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</si>
  <si>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</si>
  <si>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</si>
  <si>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</si>
  <si>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</si>
  <si>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</si>
  <si>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</si>
  <si>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</si>
  <si>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</si>
  <si>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</si>
  <si>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</si>
  <si>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</si>
  <si>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</si>
  <si>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</si>
  <si>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</si>
  <si>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</si>
  <si>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</si>
  <si>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</si>
  <si>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</si>
  <si>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</si>
  <si>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</si>
  <si>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</si>
  <si>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</si>
  <si>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</si>
  <si>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</si>
  <si>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</si>
  <si>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</si>
  <si>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</si>
  <si>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</si>
  <si>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</si>
  <si>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</si>
  <si>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</si>
  <si>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</si>
  <si>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</si>
  <si>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</si>
  <si>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</si>
  <si>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</si>
  <si>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</si>
  <si>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</si>
  <si>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</si>
  <si>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</si>
  <si>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</si>
  <si>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</si>
  <si>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</si>
  <si>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</si>
  <si>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</si>
  <si>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</si>
  <si>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</si>
  <si>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</si>
  <si>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</si>
  <si>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</si>
  <si>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</si>
  <si>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</si>
  <si>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</si>
  <si>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</si>
  <si>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</si>
  <si>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</si>
  <si>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</si>
  <si>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</si>
  <si>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</si>
  <si>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</si>
  <si>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</si>
  <si>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</si>
  <si>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</si>
  <si>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</si>
  <si>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</si>
  <si>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</si>
  <si>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</si>
  <si>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</si>
  <si>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</si>
  <si>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</si>
  <si>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</si>
  <si>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</si>
  <si>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</si>
  <si>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</si>
  <si>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</si>
  <si>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</si>
  <si>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</si>
  <si>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</si>
  <si>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</si>
  <si>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</si>
  <si>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</si>
  <si>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</si>
  <si>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</si>
  <si>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</si>
  <si>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</si>
  <si>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</si>
  <si>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</si>
  <si>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</si>
  <si>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</si>
  <si>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</si>
  <si>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</si>
  <si>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</si>
  <si>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</si>
  <si>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</si>
  <si>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</si>
  <si>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</si>
  <si>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</si>
  <si>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</si>
  <si>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</si>
  <si>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</si>
  <si>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</si>
  <si>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</si>
  <si>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</si>
  <si>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</si>
  <si>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</si>
  <si>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</si>
  <si>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</si>
  <si>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</si>
  <si>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</si>
  <si>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</si>
  <si>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</si>
  <si>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</si>
  <si>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</si>
  <si>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</si>
  <si>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</si>
  <si>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</si>
  <si>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</si>
  <si>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</si>
  <si>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</si>
  <si>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</si>
  <si>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</si>
  <si>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</si>
  <si>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</si>
  <si>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</si>
  <si>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</si>
  <si>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</si>
  <si>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</si>
  <si>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</si>
  <si>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</si>
  <si>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</si>
  <si>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</si>
  <si>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</si>
  <si>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</si>
  <si>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</si>
  <si>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</si>
  <si>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</si>
  <si>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</si>
  <si>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</si>
  <si>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</si>
  <si>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</si>
  <si>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</si>
  <si>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</si>
  <si>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</si>
  <si>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</si>
  <si>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</si>
  <si>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</si>
  <si>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</si>
  <si>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</si>
  <si>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</si>
  <si>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</si>
  <si>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</si>
  <si>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</si>
  <si>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</si>
  <si>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</si>
  <si>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</si>
  <si>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</si>
  <si>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</si>
  <si>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</si>
  <si>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</si>
  <si>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</si>
  <si>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</si>
  <si>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</si>
  <si>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</si>
  <si>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</si>
  <si>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</si>
  <si>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</si>
  <si>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</si>
  <si>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</si>
  <si>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</si>
  <si>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</si>
  <si>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</si>
  <si>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</si>
  <si>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</si>
  <si>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</si>
  <si>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</si>
  <si>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</si>
  <si>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</si>
  <si>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</si>
  <si>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</si>
  <si>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</si>
  <si>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</si>
  <si>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</si>
  <si>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</si>
  <si>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</si>
  <si>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</si>
  <si>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</si>
  <si>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</si>
  <si>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</si>
  <si>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</si>
  <si>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</si>
  <si>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</si>
  <si>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</si>
  <si>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</si>
  <si>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</si>
  <si>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</si>
  <si>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</si>
  <si>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</si>
  <si>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</si>
  <si>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</si>
  <si>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</si>
  <si>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</si>
  <si>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</si>
  <si>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</si>
  <si>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</si>
  <si>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</si>
  <si>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</si>
  <si>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</si>
  <si>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</si>
  <si>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</si>
  <si>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</si>
  <si>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</si>
  <si>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</si>
  <si>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</si>
  <si>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</si>
  <si>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</si>
  <si>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</si>
  <si>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</si>
  <si>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</si>
  <si>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</si>
  <si>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</si>
  <si>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</si>
  <si>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</si>
  <si>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</si>
  <si>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</si>
  <si>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</si>
  <si>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</si>
  <si>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</si>
  <si>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</si>
  <si>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</si>
  <si>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</si>
  <si>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</si>
  <si>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</si>
  <si>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</si>
  <si>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</si>
  <si>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</si>
  <si>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</si>
  <si>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</si>
  <si>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</si>
  <si>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</si>
  <si>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</si>
  <si>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</si>
  <si>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</si>
  <si>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</si>
  <si>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</si>
  <si>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</si>
  <si>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</si>
  <si>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</si>
  <si>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</si>
  <si>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</si>
  <si>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</si>
  <si>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</si>
  <si>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</si>
  <si>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</si>
  <si>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</si>
  <si>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</si>
  <si>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</si>
  <si>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</si>
  <si>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</si>
  <si>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</si>
  <si>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</si>
  <si>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</si>
  <si>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</si>
  <si>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</si>
  <si>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</si>
  <si>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</si>
  <si>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</si>
  <si>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</si>
  <si>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</si>
  <si>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</si>
  <si>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</si>
  <si>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</si>
  <si>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</si>
  <si>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</si>
  <si>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</si>
  <si>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</si>
  <si>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</si>
  <si>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</si>
  <si>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</si>
  <si>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</si>
  <si>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</si>
  <si>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</si>
  <si>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</si>
  <si>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</si>
  <si>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</si>
  <si>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</si>
  <si>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</si>
  <si>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</si>
  <si>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</si>
  <si>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</si>
  <si>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</si>
  <si>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</si>
  <si>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</si>
  <si>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</si>
  <si>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</si>
  <si>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</si>
  <si>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</si>
  <si>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</si>
  <si>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</si>
  <si>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</si>
  <si>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</si>
  <si>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</si>
  <si>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</si>
  <si>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</si>
  <si>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</si>
  <si>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</si>
  <si>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</si>
  <si>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</si>
  <si>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</si>
  <si>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</si>
  <si>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</si>
  <si>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</si>
  <si>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</si>
  <si>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</si>
  <si>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</si>
  <si>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</si>
  <si>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</si>
  <si>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</si>
  <si>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</si>
  <si>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</si>
  <si>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</si>
  <si>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</si>
  <si>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</si>
  <si>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</si>
  <si>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</si>
  <si>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</si>
  <si>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</si>
  <si>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</si>
  <si>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</si>
  <si>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</si>
  <si>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</si>
  <si>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</si>
  <si>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</si>
  <si>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</si>
  <si>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</si>
  <si>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</si>
  <si>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</si>
  <si>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</si>
  <si>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</si>
  <si>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</si>
  <si>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</si>
  <si>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</si>
  <si>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</si>
  <si>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</si>
  <si>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</si>
  <si>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</si>
  <si>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</si>
  <si>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</si>
  <si>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</si>
  <si>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</si>
  <si>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</si>
  <si>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</si>
  <si>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</si>
  <si>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</si>
  <si>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</si>
  <si>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</si>
  <si>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</si>
  <si>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</si>
  <si>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</si>
  <si>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</si>
  <si>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</si>
  <si>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</si>
  <si>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</si>
  <si>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</si>
  <si>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</si>
  <si>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</si>
  <si>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</si>
  <si>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</si>
  <si>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</si>
  <si>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</si>
  <si>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</si>
  <si>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</si>
  <si>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</si>
  <si>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</si>
  <si>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</si>
  <si>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</si>
  <si>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</si>
  <si>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</si>
  <si>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</si>
  <si>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</si>
  <si>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</si>
  <si>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</si>
  <si>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</si>
  <si>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</si>
  <si>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</si>
  <si>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</si>
  <si>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</si>
  <si>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</si>
  <si>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</si>
  <si>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</si>
  <si>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</si>
  <si>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</si>
  <si>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</si>
  <si>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</si>
  <si>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</si>
  <si>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</si>
  <si>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</si>
  <si>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</si>
  <si>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</si>
  <si>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</si>
  <si>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</si>
  <si>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</si>
  <si>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</si>
  <si>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</si>
  <si>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</si>
  <si>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</si>
  <si>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</si>
  <si>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</si>
  <si>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</si>
  <si>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</si>
  <si>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</si>
  <si>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</si>
  <si>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</si>
  <si>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</si>
  <si>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</si>
  <si>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</si>
  <si>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</si>
  <si>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</si>
  <si>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</si>
  <si>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</si>
  <si>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</si>
  <si>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</si>
  <si>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</si>
  <si>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</si>
  <si>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</si>
  <si>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</si>
  <si>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</si>
  <si>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</si>
  <si>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</si>
  <si>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</si>
  <si>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</si>
  <si>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</si>
  <si>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</si>
  <si>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</si>
  <si>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</si>
  <si>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</si>
  <si>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</si>
  <si>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</si>
  <si>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</si>
  <si>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</si>
  <si>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</si>
  <si>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</si>
  <si>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</si>
  <si>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</si>
  <si>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</si>
  <si>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</si>
  <si>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</si>
  <si>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</si>
  <si>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</si>
  <si>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</si>
  <si>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</si>
  <si>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</si>
  <si>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</si>
  <si>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</si>
  <si>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</si>
  <si>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</si>
  <si>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</si>
  <si>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</si>
  <si>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</si>
  <si>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</si>
  <si>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</si>
  <si>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</si>
  <si>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</si>
  <si>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</si>
  <si>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</si>
  <si>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</si>
  <si>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</si>
  <si>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</si>
  <si>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</si>
  <si>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</si>
  <si>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</si>
  <si>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</si>
  <si>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</si>
  <si>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</si>
  <si>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</si>
  <si>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</si>
  <si>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</si>
  <si>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</si>
  <si>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</si>
  <si>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</si>
  <si>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</si>
  <si>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</si>
  <si>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</si>
  <si>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</si>
  <si>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</si>
  <si>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</si>
  <si>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</si>
  <si>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</si>
  <si>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</si>
  <si>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</si>
  <si>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</si>
  <si>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</si>
  <si>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</si>
  <si>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</si>
  <si>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</si>
  <si>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</si>
  <si>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</si>
  <si>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</si>
  <si>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</si>
  <si>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</si>
  <si>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</si>
  <si>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</si>
  <si>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</si>
  <si>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</si>
  <si>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</si>
  <si>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</si>
  <si>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</si>
  <si>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</si>
  <si>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</si>
  <si>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</si>
  <si>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</si>
  <si>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</si>
  <si>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</si>
  <si>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</si>
  <si>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</si>
  <si>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</si>
  <si>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</si>
  <si>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</si>
  <si>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</si>
  <si>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</si>
  <si>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</si>
  <si>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</si>
  <si>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</si>
  <si>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</si>
  <si>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</si>
  <si>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</si>
  <si>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</si>
  <si>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</si>
  <si>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</si>
  <si>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</si>
  <si>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</si>
  <si>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</si>
  <si>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</si>
  <si>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</si>
  <si>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</si>
  <si>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</si>
  <si>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</si>
  <si>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</si>
  <si>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</si>
  <si>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</si>
  <si>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</si>
  <si>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</si>
  <si>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</si>
  <si>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</si>
  <si>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</si>
  <si>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</si>
  <si>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</si>
  <si>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</si>
  <si>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</si>
  <si>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</si>
  <si>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</si>
  <si>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</si>
  <si>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</si>
  <si>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</si>
  <si>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</si>
  <si>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</si>
  <si>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</si>
  <si>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</si>
  <si>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</si>
  <si>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</si>
  <si>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</si>
  <si>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</si>
  <si>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</si>
  <si>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</si>
  <si>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</si>
  <si>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</si>
  <si>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</si>
  <si>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</si>
  <si>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</si>
  <si>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</si>
  <si>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</si>
  <si>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</si>
  <si>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</si>
  <si>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</si>
  <si>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</si>
  <si>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</si>
  <si>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</si>
  <si>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</si>
  <si>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</si>
  <si>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</si>
  <si>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</si>
  <si>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</si>
  <si>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</si>
  <si>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</si>
  <si>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</si>
  <si>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</si>
  <si>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</si>
  <si>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</si>
  <si>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</si>
  <si>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</si>
  <si>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</si>
  <si>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</si>
  <si>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</si>
  <si>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</si>
  <si>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</si>
  <si>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</si>
  <si>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</si>
  <si>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</si>
  <si>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</si>
  <si>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</si>
  <si>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</si>
  <si>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</si>
  <si>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</si>
  <si>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</si>
  <si>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</si>
  <si>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</si>
  <si>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</si>
  <si>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</si>
  <si>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</si>
  <si>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</si>
  <si>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</si>
  <si>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</si>
  <si>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</si>
  <si>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</si>
  <si>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</si>
  <si>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</si>
  <si>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</si>
  <si>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</si>
  <si>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</si>
  <si>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</si>
  <si>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</si>
  <si>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</si>
  <si>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</si>
  <si>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</si>
  <si>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</si>
  <si>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</si>
  <si>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</si>
  <si>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</si>
  <si>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</si>
  <si>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</si>
  <si>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</si>
  <si>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</si>
  <si>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</si>
  <si>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</si>
  <si>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</si>
  <si>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</si>
  <si>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</si>
  <si>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</si>
  <si>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</si>
  <si>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</si>
  <si>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</si>
  <si>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</si>
  <si>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</si>
  <si>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</si>
  <si>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</si>
  <si>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</si>
  <si>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</si>
  <si>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</si>
  <si>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</si>
  <si>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</si>
  <si>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</si>
  <si>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</si>
  <si>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</si>
  <si>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</si>
  <si>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</si>
  <si>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</si>
  <si>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</si>
  <si>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</si>
  <si>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</si>
  <si>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</si>
  <si>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</si>
  <si>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</si>
  <si>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</si>
  <si>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</si>
  <si>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</si>
  <si>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</si>
  <si>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</si>
  <si>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</si>
  <si>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</si>
  <si>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</si>
  <si>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</si>
  <si>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</si>
  <si>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</si>
  <si>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</si>
  <si>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</si>
  <si>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</si>
  <si>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</si>
  <si>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</si>
  <si>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</si>
  <si>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</si>
  <si>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</si>
  <si>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</si>
  <si>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</si>
  <si>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</si>
  <si>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</si>
  <si>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</si>
  <si>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</si>
  <si>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</si>
  <si>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</si>
  <si>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</si>
  <si>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</si>
  <si>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</si>
  <si>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</si>
  <si>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</si>
  <si>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</si>
  <si>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</si>
  <si>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</si>
  <si>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</si>
  <si>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</si>
  <si>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</si>
  <si>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</si>
  <si>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</si>
  <si>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</si>
  <si>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</si>
  <si>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</si>
  <si>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</si>
  <si>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</si>
  <si>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</si>
  <si>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</si>
  <si>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</si>
  <si>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</si>
  <si>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</si>
  <si>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</si>
  <si>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</si>
  <si>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</si>
  <si>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</si>
  <si>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</si>
  <si>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</si>
  <si>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</si>
  <si>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</si>
  <si>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</si>
  <si>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</si>
  <si>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</si>
  <si>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</si>
  <si>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</si>
  <si>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</si>
  <si>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</si>
  <si>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</si>
  <si>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</si>
  <si>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</si>
  <si>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</si>
  <si>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</si>
  <si>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</si>
  <si>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</si>
  <si>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</si>
  <si>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</si>
  <si>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</si>
  <si>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</si>
  <si>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</si>
  <si>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</si>
  <si>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</si>
  <si>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</si>
  <si>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</si>
  <si>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</si>
  <si>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</si>
  <si>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</si>
  <si>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</si>
  <si>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</si>
  <si>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</si>
  <si>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</si>
  <si>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</si>
  <si>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</si>
  <si>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</si>
  <si>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</si>
  <si>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</si>
  <si>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</si>
  <si>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</si>
  <si>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</si>
  <si>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</si>
  <si>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</si>
  <si>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</si>
  <si>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</si>
  <si>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</si>
  <si>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</si>
  <si>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</si>
  <si>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</si>
  <si>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</si>
  <si>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</si>
  <si>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</si>
  <si>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</si>
  <si>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</si>
  <si>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</si>
  <si>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</si>
  <si>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</si>
  <si>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</si>
  <si>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</si>
  <si>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</si>
  <si>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</si>
  <si>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</si>
  <si>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</si>
  <si>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</si>
  <si>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</si>
  <si>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</si>
  <si>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</si>
  <si>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</si>
  <si>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</si>
  <si>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</si>
  <si>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</si>
  <si>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</si>
  <si>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</si>
  <si>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</si>
  <si>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</si>
  <si>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</si>
  <si>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</si>
  <si>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</si>
  <si>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</si>
  <si>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</si>
  <si>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</si>
  <si>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</si>
  <si>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</si>
  <si>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</si>
  <si>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</si>
  <si>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</si>
  <si>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</si>
  <si>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</si>
  <si>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</si>
  <si>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</si>
  <si>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</si>
  <si>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</si>
  <si>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</si>
  <si>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</si>
  <si>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</si>
  <si>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</si>
  <si>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</si>
  <si>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</si>
  <si>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</si>
  <si>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</si>
  <si>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</si>
  <si>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</si>
  <si>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</si>
  <si>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</si>
  <si>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</si>
  <si>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</si>
  <si>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</si>
  <si>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</si>
  <si>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</si>
  <si>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</si>
  <si>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</si>
  <si>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</si>
  <si>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</si>
  <si>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</si>
  <si>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</si>
  <si>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</si>
  <si>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</si>
  <si>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</si>
  <si>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</si>
  <si>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</si>
  <si>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</si>
  <si>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</si>
  <si>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</si>
  <si>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</si>
  <si>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</si>
  <si>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</si>
  <si>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</si>
  <si>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</si>
  <si>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</si>
  <si>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</si>
  <si>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</si>
  <si>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</si>
  <si>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</si>
  <si>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</si>
  <si>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</si>
  <si>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</si>
  <si>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</si>
  <si>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</si>
  <si>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</si>
  <si>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</si>
  <si>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</si>
  <si>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</si>
  <si>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</si>
  <si>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</si>
  <si>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</si>
  <si>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</si>
  <si>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</si>
  <si>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</si>
  <si>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</si>
  <si>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</si>
  <si>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</si>
  <si>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</si>
  <si>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</si>
  <si>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</si>
  <si>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</si>
  <si>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</si>
  <si>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</si>
  <si>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</si>
  <si>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</si>
  <si>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</si>
  <si>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</si>
  <si>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</si>
  <si>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</si>
  <si>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</si>
  <si>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</si>
  <si>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</si>
  <si>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</si>
  <si>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</si>
  <si>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</si>
  <si>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</si>
  <si>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</si>
  <si>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</si>
  <si>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</si>
  <si>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</si>
  <si>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</si>
  <si>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</si>
  <si>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</si>
  <si>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</si>
  <si>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</si>
  <si>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</si>
  <si>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</si>
  <si>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</si>
  <si>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</si>
  <si>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</si>
  <si>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</si>
  <si>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</si>
  <si>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</si>
  <si>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</si>
  <si>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</si>
  <si>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</si>
  <si>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</si>
  <si>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</si>
  <si>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</si>
  <si>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</si>
  <si>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</si>
  <si>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</si>
  <si>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</si>
  <si>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</si>
  <si>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</si>
  <si>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</si>
  <si>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</si>
  <si>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</si>
  <si>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</si>
  <si>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</si>
  <si>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</si>
  <si>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</si>
  <si>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</si>
  <si>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</si>
  <si>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</si>
  <si>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</si>
  <si>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</si>
  <si>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</si>
  <si>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</si>
  <si>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</si>
  <si>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</si>
  <si>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</si>
  <si>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</si>
  <si>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</si>
  <si>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</si>
  <si>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</si>
  <si>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</si>
  <si>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</si>
  <si>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</si>
  <si>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</si>
  <si>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</si>
  <si>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</si>
  <si>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</si>
  <si>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</si>
  <si>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</si>
  <si>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</si>
  <si>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</si>
  <si>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</si>
  <si>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</si>
  <si>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</si>
  <si>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</si>
  <si>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</si>
  <si>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</si>
  <si>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</si>
  <si>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</si>
  <si>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</si>
  <si>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</si>
  <si>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</si>
  <si>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</si>
  <si>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</si>
  <si>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</si>
  <si>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</si>
  <si>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</si>
  <si>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</si>
  <si>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</si>
  <si>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</si>
  <si>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</si>
  <si>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</si>
  <si>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</si>
  <si>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</si>
  <si>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</si>
  <si>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</si>
  <si>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</si>
  <si>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</si>
  <si>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</si>
  <si>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</si>
  <si>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</si>
  <si>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</si>
  <si>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</si>
  <si>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</si>
  <si>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</si>
  <si>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</si>
  <si>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</si>
  <si>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</si>
  <si>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</si>
  <si>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</si>
  <si>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</si>
  <si>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</si>
  <si>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</si>
  <si>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</si>
  <si>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</si>
  <si>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</si>
  <si>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</si>
  <si>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</si>
  <si>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</si>
  <si>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</si>
  <si>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</si>
  <si>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</si>
  <si>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</si>
  <si>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</si>
  <si>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</si>
  <si>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</si>
  <si>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</si>
  <si>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</si>
  <si>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</si>
  <si>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</si>
  <si>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</si>
  <si>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</si>
  <si>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</si>
  <si>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</si>
  <si>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</si>
  <si>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</si>
  <si>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</si>
  <si>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</si>
  <si>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</si>
  <si>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</si>
  <si>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</si>
  <si>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</si>
  <si>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</si>
  <si>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</si>
  <si>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</si>
  <si>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</si>
  <si>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</si>
  <si>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</si>
  <si>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</si>
  <si>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</si>
  <si>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</si>
  <si>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</si>
  <si>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</si>
  <si>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</si>
  <si>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</si>
  <si>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</si>
  <si>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</si>
  <si>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</si>
  <si>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</si>
  <si>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</si>
  <si>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</si>
  <si>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</si>
  <si>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</si>
  <si>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</si>
  <si>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</si>
  <si>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</si>
  <si>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</si>
  <si>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</si>
  <si>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</si>
  <si>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</si>
  <si>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</si>
  <si>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</si>
  <si>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</si>
  <si>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</si>
  <si>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</si>
  <si>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</si>
  <si>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</si>
  <si>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</si>
  <si>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</si>
  <si>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</si>
  <si>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</si>
  <si>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</si>
  <si>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</si>
  <si>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</si>
  <si>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</si>
  <si>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</si>
  <si>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</si>
  <si>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</si>
  <si>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</si>
  <si>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</si>
  <si>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</si>
  <si>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</si>
  <si>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</si>
  <si>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</si>
  <si>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</si>
  <si>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</si>
  <si>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</si>
  <si>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</si>
  <si>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</si>
  <si>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</si>
  <si>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</si>
  <si>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</si>
  <si>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</si>
  <si>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</si>
  <si>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</si>
  <si>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</si>
  <si>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</si>
  <si>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</si>
  <si>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</si>
  <si>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</si>
  <si>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</si>
  <si>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</si>
  <si>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</si>
  <si>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</si>
  <si>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</si>
  <si>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</si>
  <si>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</si>
  <si>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</si>
  <si>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</si>
  <si>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</si>
  <si>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</si>
  <si>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</si>
  <si>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</si>
  <si>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</si>
  <si>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</si>
  <si>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</si>
  <si>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</si>
  <si>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</si>
  <si>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</si>
  <si>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</si>
  <si>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</si>
  <si>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</si>
  <si>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</si>
  <si>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</si>
  <si>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</si>
  <si>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</si>
  <si>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</si>
  <si>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</si>
  <si>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</si>
  <si>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</si>
  <si>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</si>
  <si>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</si>
  <si>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</si>
  <si>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</si>
  <si>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</si>
  <si>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</si>
  <si>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</si>
  <si>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</si>
  <si>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</si>
  <si>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</si>
  <si>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</si>
  <si>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</si>
  <si>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</si>
  <si>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</si>
  <si>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</si>
  <si>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</si>
  <si>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</si>
  <si>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</si>
  <si>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</si>
  <si>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</si>
  <si>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</si>
  <si>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</si>
  <si>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</si>
  <si>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</si>
  <si>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</si>
  <si>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</si>
  <si>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</si>
  <si>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</si>
  <si>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</si>
  <si>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</si>
  <si>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</si>
  <si>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</si>
  <si>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</si>
  <si>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</si>
  <si>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</si>
  <si>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</si>
  <si>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</si>
  <si>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</si>
  <si>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</si>
  <si>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</si>
  <si>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</si>
  <si>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</si>
  <si>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</si>
  <si>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</si>
  <si>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</si>
  <si>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</si>
  <si>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</si>
  <si>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</si>
  <si>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</si>
  <si>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</si>
  <si>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</si>
  <si>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</si>
  <si>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</si>
  <si>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</si>
  <si>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</si>
  <si>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</si>
  <si>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</si>
  <si>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</si>
  <si>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</si>
  <si>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</si>
  <si>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</si>
  <si>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</si>
  <si>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</si>
  <si>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</si>
  <si>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</si>
  <si>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</si>
  <si>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</si>
  <si>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</si>
  <si>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</si>
  <si>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</si>
  <si>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</si>
  <si>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</si>
  <si>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</si>
  <si>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</si>
  <si>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</si>
  <si>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</si>
  <si>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</si>
  <si>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</si>
  <si>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</si>
  <si>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</si>
  <si>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</si>
  <si>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</si>
  <si>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</si>
  <si>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</si>
  <si>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</si>
  <si>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</si>
  <si>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</si>
  <si>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</si>
  <si>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</si>
  <si>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</si>
  <si>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</si>
  <si>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</si>
  <si>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</si>
  <si>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</si>
  <si>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</si>
  <si>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</si>
  <si>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</si>
  <si>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</si>
  <si>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</si>
  <si>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</si>
  <si>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</si>
  <si>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</si>
  <si>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</si>
  <si>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</si>
  <si>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</si>
  <si>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</si>
  <si>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</si>
  <si>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</si>
  <si>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</si>
  <si>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</si>
  <si>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</si>
  <si>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</si>
  <si>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</si>
  <si>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</si>
  <si>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</si>
  <si>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</si>
  <si>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</si>
  <si>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</si>
  <si>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</si>
  <si>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</si>
  <si>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</si>
  <si>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</si>
  <si>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</si>
  <si>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</si>
  <si>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</si>
  <si>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</si>
  <si>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</si>
  <si>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</si>
  <si>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</si>
  <si>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</si>
  <si>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</si>
  <si>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</si>
  <si>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</si>
  <si>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</si>
  <si>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</si>
  <si>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</si>
  <si>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</si>
  <si>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</si>
  <si>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</si>
  <si>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</si>
  <si>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</si>
  <si>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</si>
  <si>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</si>
  <si>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</si>
  <si>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</si>
  <si>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</si>
  <si>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</si>
  <si>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</si>
  <si>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</si>
  <si>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</si>
  <si>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</si>
  <si>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</si>
  <si>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</si>
  <si>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</si>
  <si>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</si>
  <si>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</si>
  <si>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</si>
  <si>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</si>
  <si>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</si>
  <si>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</si>
  <si>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</si>
  <si>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</si>
  <si>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</si>
  <si>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</si>
  <si>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</si>
  <si>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</si>
  <si>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</si>
  <si>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</si>
  <si>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</si>
  <si>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</si>
  <si>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</si>
  <si>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</si>
  <si>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</si>
  <si>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</si>
  <si>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</si>
  <si>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</si>
  <si>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</si>
  <si>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</si>
  <si>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</si>
  <si>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</si>
  <si>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</si>
  <si>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</si>
  <si>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</si>
  <si>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</si>
  <si>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</si>
  <si>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</si>
  <si>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</si>
  <si>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</si>
  <si>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</si>
  <si>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</si>
  <si>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</si>
  <si>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</si>
  <si>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</si>
  <si>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</si>
  <si>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</si>
  <si>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</si>
  <si>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</si>
  <si>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</si>
  <si>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</si>
  <si>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</si>
  <si>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</si>
  <si>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</si>
  <si>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</si>
  <si>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</si>
  <si>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</si>
  <si>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</si>
  <si>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</si>
  <si>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</si>
  <si>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</si>
  <si>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</si>
  <si>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</si>
  <si>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</si>
  <si>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</si>
  <si>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</si>
  <si>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</si>
  <si>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</si>
  <si>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</si>
  <si>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</si>
  <si>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</si>
  <si>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</si>
  <si>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</si>
  <si>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</si>
  <si>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</si>
  <si>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</si>
  <si>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</si>
  <si>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</si>
  <si>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</si>
  <si>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</si>
  <si>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</si>
  <si>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</si>
  <si>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</si>
  <si>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</si>
  <si>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</si>
  <si>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</si>
  <si>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</si>
  <si>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</si>
  <si>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</si>
  <si>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</si>
  <si>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</si>
  <si>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</si>
  <si>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</si>
  <si>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</si>
  <si>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</si>
  <si>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</si>
  <si>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</si>
  <si>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</si>
  <si>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</si>
  <si>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</si>
  <si>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</si>
  <si>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</si>
  <si>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</si>
  <si>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</si>
  <si>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</si>
  <si>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</si>
  <si>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</si>
  <si>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</si>
  <si>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</si>
  <si>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</si>
  <si>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</si>
  <si>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</si>
  <si>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</si>
  <si>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</si>
  <si>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</si>
  <si>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</si>
  <si>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</si>
  <si>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</si>
  <si>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</si>
  <si>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</si>
  <si>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</si>
  <si>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</si>
  <si>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</si>
  <si>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</si>
  <si>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</si>
  <si>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</si>
  <si>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</si>
  <si>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</si>
  <si>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</si>
  <si>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</si>
  <si>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</si>
  <si>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</si>
  <si>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</si>
  <si>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</si>
  <si>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</si>
  <si>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</si>
  <si>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</si>
  <si>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</si>
  <si>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</si>
  <si>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</si>
  <si>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</si>
  <si>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</si>
  <si>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</si>
  <si>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</si>
  <si>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</si>
  <si>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</si>
  <si>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</si>
  <si>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</si>
  <si>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</si>
  <si>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</si>
  <si>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</si>
  <si>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</si>
  <si>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</si>
  <si>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</si>
  <si>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</si>
  <si>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</si>
  <si>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</si>
  <si>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</si>
  <si>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</si>
  <si>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</si>
  <si>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</si>
  <si>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</si>
  <si>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</si>
  <si>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</si>
  <si>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</si>
  <si>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</si>
  <si>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</si>
  <si>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</si>
  <si>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</si>
  <si>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</si>
  <si>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</si>
  <si>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</si>
  <si>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</si>
  <si>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</si>
  <si>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</si>
  <si>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</si>
  <si>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</si>
  <si>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</si>
  <si>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</si>
  <si>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</si>
  <si>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</si>
  <si>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</si>
  <si>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</si>
  <si>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</si>
  <si>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</si>
  <si>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</si>
  <si>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</si>
  <si>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</si>
  <si>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</si>
  <si>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</si>
  <si>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</si>
  <si>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</si>
  <si>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</si>
  <si>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</si>
  <si>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</si>
  <si>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</si>
  <si>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</si>
  <si>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</si>
  <si>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</si>
  <si>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</si>
  <si>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</si>
  <si>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</si>
  <si>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</si>
  <si>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</si>
  <si>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</si>
  <si>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</si>
  <si>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</si>
  <si>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</si>
  <si>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</si>
  <si>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</si>
  <si>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</si>
  <si>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</si>
  <si>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</si>
  <si>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</si>
  <si>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</si>
  <si>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</si>
  <si>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</si>
  <si>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</si>
  <si>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</si>
  <si>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</si>
  <si>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</si>
  <si>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</si>
  <si>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</si>
  <si>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</si>
  <si>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</si>
  <si>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</si>
  <si>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</si>
  <si>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</si>
  <si>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</si>
  <si>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</si>
  <si>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</si>
  <si>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</si>
  <si>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</si>
  <si>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</si>
  <si>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</si>
  <si>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</si>
  <si>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</si>
  <si>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</si>
  <si>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</si>
  <si>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</si>
  <si>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</si>
  <si>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</si>
  <si>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</si>
  <si>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</si>
  <si>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</si>
  <si>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</si>
  <si>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</si>
  <si>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</si>
  <si>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</si>
  <si>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</si>
  <si>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</si>
  <si>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</si>
  <si>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</si>
  <si>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</si>
  <si>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</si>
  <si>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</si>
  <si>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</si>
  <si>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</si>
  <si>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</si>
  <si>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</si>
  <si>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</si>
  <si>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</si>
  <si>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</si>
  <si>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</si>
  <si>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</si>
  <si>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</si>
  <si>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</si>
  <si>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</si>
  <si>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</si>
  <si>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</si>
  <si>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</si>
  <si>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</si>
  <si>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</si>
  <si>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</si>
  <si>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</si>
  <si>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</si>
  <si>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</si>
  <si>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</si>
  <si>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</si>
  <si>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</si>
  <si>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</si>
  <si>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</si>
  <si>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</si>
  <si>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</si>
  <si>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</si>
  <si>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</si>
  <si>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</si>
  <si>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</si>
  <si>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</si>
  <si>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</si>
  <si>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</si>
  <si>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</si>
  <si>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</si>
  <si>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</si>
  <si>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</si>
  <si>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</si>
  <si>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</si>
  <si>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</si>
  <si>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</si>
  <si>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</si>
  <si>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</si>
  <si>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</si>
  <si>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</si>
  <si>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</si>
  <si>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</si>
  <si>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</si>
  <si>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</si>
  <si>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</si>
  <si>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</si>
  <si>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</si>
  <si>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</si>
  <si>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</si>
  <si>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</si>
  <si>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</si>
  <si>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</si>
  <si>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</si>
  <si>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</si>
  <si>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</si>
  <si>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</si>
  <si>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</si>
  <si>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</si>
  <si>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</si>
  <si>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</si>
  <si>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</si>
  <si>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</si>
  <si>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</si>
  <si>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</si>
  <si>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</si>
  <si>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</si>
  <si>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</si>
  <si>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</si>
  <si>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</si>
  <si>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</si>
  <si>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</si>
  <si>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</si>
  <si>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</si>
  <si>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</si>
  <si>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</si>
  <si>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</si>
  <si>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</si>
  <si>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</si>
  <si>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</si>
  <si>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</si>
  <si>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</si>
  <si>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</si>
  <si>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</si>
  <si>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</si>
  <si>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</si>
  <si>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</si>
  <si>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</si>
  <si>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</si>
  <si>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</si>
  <si>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</si>
  <si>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</si>
  <si>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</si>
  <si>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</si>
  <si>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</si>
  <si>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</si>
  <si>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</si>
  <si>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</si>
  <si>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</si>
  <si>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</si>
  <si>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</si>
  <si>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</si>
  <si>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</si>
  <si>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</si>
  <si>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</si>
  <si>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</si>
  <si>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</si>
  <si>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</si>
  <si>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</si>
  <si>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</si>
  <si>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</si>
  <si>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</si>
  <si>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</si>
  <si>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</si>
  <si>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</si>
  <si>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</si>
  <si>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</si>
  <si>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</si>
  <si>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</si>
  <si>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</si>
  <si>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</si>
  <si>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</si>
  <si>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</si>
  <si>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</si>
  <si>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</si>
  <si>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</si>
  <si>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</si>
  <si>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</si>
  <si>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</si>
  <si>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</si>
  <si>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</si>
  <si>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</si>
  <si>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</si>
  <si>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</si>
  <si>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</si>
  <si>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</si>
  <si>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</si>
  <si>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</si>
  <si>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</si>
  <si>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</si>
  <si>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</si>
  <si>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</si>
  <si>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</si>
  <si>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</si>
  <si>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</si>
  <si>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</si>
  <si>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</si>
  <si>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</si>
  <si>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</si>
  <si>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</si>
  <si>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</si>
  <si>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</si>
  <si>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</si>
  <si>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</si>
  <si>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</si>
  <si>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</si>
  <si>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</si>
  <si>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</si>
  <si>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</si>
  <si>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</si>
  <si>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</si>
  <si>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</si>
  <si>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</si>
  <si>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</si>
  <si>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</si>
  <si>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</si>
  <si>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</si>
  <si>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</si>
  <si>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</si>
  <si>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</si>
  <si>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</si>
  <si>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</si>
  <si>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</si>
  <si>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</si>
  <si>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</si>
  <si>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</si>
  <si>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</si>
  <si>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</si>
  <si>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</si>
  <si>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</si>
  <si>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</si>
  <si>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</si>
  <si>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</si>
  <si>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</si>
  <si>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</si>
  <si>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</si>
  <si>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</si>
  <si>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</si>
  <si>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</si>
  <si>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</si>
  <si>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</si>
  <si>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</si>
  <si>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</si>
  <si>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</si>
  <si>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</si>
  <si>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</si>
  <si>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</si>
  <si>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</si>
  <si>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</si>
  <si>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</si>
  <si>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</si>
  <si>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</si>
  <si>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</si>
  <si>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</si>
  <si>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</si>
  <si>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</si>
  <si>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</si>
  <si>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</si>
  <si>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</si>
  <si>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</si>
  <si>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</si>
  <si>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</si>
  <si>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</si>
  <si>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</si>
  <si>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</si>
  <si>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</si>
  <si>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</si>
  <si>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</si>
  <si>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</si>
  <si>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</si>
  <si>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</si>
  <si>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</si>
  <si>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</si>
  <si>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</si>
  <si>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</si>
  <si>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</si>
  <si>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</si>
  <si>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</si>
  <si>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</si>
  <si>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</si>
  <si>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</si>
  <si>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</si>
  <si>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</si>
  <si>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</si>
  <si>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</si>
  <si>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</si>
  <si>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</si>
  <si>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</si>
  <si>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</si>
  <si>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</si>
  <si>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</si>
  <si>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</si>
  <si>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</si>
  <si>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</si>
  <si>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</si>
  <si>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</si>
  <si>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</si>
  <si>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</si>
  <si>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</si>
  <si>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</si>
  <si>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</si>
  <si>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</si>
  <si>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</si>
  <si>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</si>
  <si>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</si>
  <si>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</si>
  <si>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</si>
  <si>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</si>
  <si>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</si>
  <si>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</si>
  <si>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</si>
  <si>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</si>
  <si>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</si>
  <si>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</si>
  <si>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</si>
  <si>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</si>
  <si>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</si>
  <si>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</si>
  <si>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</si>
  <si>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</si>
  <si>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</si>
  <si>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</si>
  <si>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</si>
  <si>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</si>
  <si>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</si>
  <si>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</si>
  <si>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</si>
  <si>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</si>
  <si>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</si>
  <si>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</si>
  <si>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</si>
  <si>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</si>
  <si>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</si>
  <si>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</si>
  <si>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</si>
  <si>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</si>
  <si>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</si>
  <si>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</si>
  <si>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</si>
  <si>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</si>
  <si>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</si>
  <si>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</si>
  <si>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</si>
  <si>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</si>
  <si>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</si>
  <si>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</si>
  <si>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</si>
  <si>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</si>
  <si>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</si>
  <si>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</si>
  <si>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</si>
  <si>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</si>
  <si>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</si>
  <si>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</si>
  <si>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</si>
  <si>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</si>
  <si>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</si>
  <si>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</si>
  <si>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</si>
  <si>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</si>
  <si>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</si>
  <si>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</si>
  <si>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</si>
  <si>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</si>
  <si>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</si>
  <si>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</si>
  <si>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</si>
  <si>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</si>
  <si>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</si>
  <si>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</si>
  <si>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</si>
  <si>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</si>
  <si>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</si>
  <si>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</si>
  <si>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</si>
  <si>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</si>
  <si>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</si>
  <si>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</si>
  <si>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</si>
  <si>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</si>
  <si>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</si>
  <si>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</si>
  <si>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</si>
  <si>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</si>
  <si>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</si>
  <si>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</si>
  <si>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</si>
  <si>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</si>
  <si>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</si>
  <si>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</si>
  <si>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</si>
  <si>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</si>
  <si>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</si>
  <si>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</si>
  <si>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</si>
  <si>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</si>
  <si>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</si>
  <si>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</si>
  <si>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</si>
  <si>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</si>
  <si>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</si>
  <si>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</si>
  <si>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</si>
  <si>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</si>
  <si>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</si>
  <si>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</si>
  <si>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</si>
  <si>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</si>
  <si>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</si>
  <si>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</si>
  <si>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</si>
  <si>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</si>
  <si>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</si>
  <si>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</si>
  <si>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</si>
  <si>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</si>
  <si>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</si>
  <si>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</si>
  <si>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</si>
  <si>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</si>
  <si>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</si>
  <si>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</si>
  <si>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</si>
  <si>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</si>
  <si>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</si>
  <si>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</si>
  <si>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</si>
  <si>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</si>
  <si>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</si>
  <si>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</si>
  <si>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</si>
  <si>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</si>
  <si>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</si>
  <si>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</si>
  <si>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</si>
  <si>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</si>
  <si>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</si>
  <si>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</si>
  <si>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</si>
  <si>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</si>
  <si>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</si>
  <si>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</si>
  <si>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</si>
  <si>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</si>
  <si>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</si>
  <si>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</si>
  <si>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</si>
  <si>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</si>
  <si>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</si>
  <si>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</si>
  <si>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</si>
  <si>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</si>
  <si>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</si>
  <si>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</si>
  <si>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</si>
  <si>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</si>
  <si>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</si>
  <si>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</si>
  <si>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</si>
  <si>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</si>
  <si>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</si>
  <si>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</si>
  <si>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</si>
  <si>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</si>
  <si>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</si>
  <si>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</si>
  <si>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</si>
  <si>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</si>
  <si>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</si>
  <si>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</si>
  <si>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</si>
  <si>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</si>
  <si>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</si>
  <si>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</si>
  <si>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</si>
  <si>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</si>
  <si>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</si>
  <si>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</si>
  <si>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</si>
  <si>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</si>
  <si>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</si>
  <si>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</si>
  <si>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</si>
  <si>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</si>
  <si>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</si>
  <si>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</si>
  <si>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</si>
  <si>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</si>
  <si>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</si>
  <si>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</si>
  <si>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</si>
  <si>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</si>
  <si>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</si>
  <si>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</si>
  <si>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</si>
  <si>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</si>
  <si>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</si>
  <si>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</si>
  <si>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</si>
  <si>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</si>
  <si>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</si>
  <si>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</si>
  <si>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</si>
  <si>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</si>
  <si>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</si>
  <si>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</si>
  <si>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</si>
  <si>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</si>
  <si>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</si>
  <si>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</si>
  <si>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</si>
  <si>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</si>
  <si>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</si>
  <si>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</si>
  <si>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</si>
  <si>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</si>
  <si>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</si>
  <si>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</si>
  <si>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</si>
  <si>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</si>
  <si>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</si>
  <si>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</si>
  <si>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</si>
  <si>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</si>
  <si>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</si>
  <si>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</si>
  <si>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</si>
  <si>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</si>
  <si>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</si>
  <si>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</si>
  <si>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</si>
  <si>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</si>
  <si>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</si>
  <si>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</si>
  <si>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</si>
  <si>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</si>
  <si>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</si>
  <si>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</si>
  <si>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</si>
  <si>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</si>
  <si>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</si>
  <si>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</si>
  <si>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</si>
  <si>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</si>
  <si>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</si>
  <si>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</si>
  <si>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</si>
  <si>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</si>
  <si>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</si>
  <si>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</si>
  <si>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</si>
  <si>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</si>
  <si>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</si>
  <si>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</si>
  <si>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</si>
  <si>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</si>
  <si>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</si>
  <si>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</si>
  <si>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</si>
  <si>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</si>
  <si>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</si>
  <si>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</si>
  <si>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</si>
  <si>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</si>
  <si>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</si>
  <si>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</si>
  <si>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</si>
  <si>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</si>
  <si>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</si>
  <si>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</si>
  <si>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</si>
  <si>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</si>
  <si>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</si>
  <si>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</si>
  <si>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</si>
  <si>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</si>
  <si>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</si>
  <si>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</si>
  <si>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</si>
  <si>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</si>
  <si>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</si>
  <si>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</si>
  <si>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</si>
  <si>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</si>
  <si>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</si>
  <si>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</si>
  <si>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</si>
  <si>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</si>
  <si>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</si>
  <si>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</si>
  <si>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</si>
  <si>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</si>
  <si>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</si>
  <si>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</si>
  <si>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</si>
  <si>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</si>
  <si>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</si>
  <si>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</si>
  <si>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</si>
  <si>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</si>
  <si>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</si>
  <si>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</si>
  <si>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</si>
  <si>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</si>
  <si>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</si>
  <si>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</si>
  <si>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</si>
  <si>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</si>
  <si>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</si>
  <si>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</si>
  <si>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</si>
  <si>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</si>
  <si>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</si>
  <si>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</si>
  <si>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</si>
  <si>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</si>
  <si>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</si>
  <si>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</si>
  <si>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</si>
  <si>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</si>
  <si>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</si>
  <si>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</si>
  <si>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</si>
  <si>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</si>
  <si>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</si>
  <si>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</si>
  <si>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</si>
  <si>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</si>
  <si>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</si>
  <si>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</si>
  <si>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</si>
  <si>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</si>
  <si>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</si>
  <si>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</si>
  <si>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</si>
  <si>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</si>
  <si>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</si>
  <si>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</si>
  <si>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</si>
  <si>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</si>
  <si>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</si>
  <si>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</si>
  <si>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</si>
  <si>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</si>
  <si>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</si>
  <si>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</si>
  <si>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</si>
  <si>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</si>
  <si>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</si>
  <si>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</si>
  <si>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</si>
  <si>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</si>
  <si>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</si>
  <si>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</si>
  <si>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</si>
  <si>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</si>
  <si>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</si>
  <si>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</si>
  <si>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</si>
  <si>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</si>
  <si>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</si>
  <si>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</si>
  <si>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</si>
  <si>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</si>
  <si>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</si>
  <si>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</si>
  <si>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</si>
  <si>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</si>
  <si>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</si>
  <si>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</si>
  <si>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</si>
  <si>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</si>
  <si>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</si>
  <si>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</si>
  <si>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</si>
  <si>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</si>
  <si>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</si>
  <si>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</si>
  <si>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</si>
  <si>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</si>
  <si>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</si>
  <si>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</si>
  <si>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</si>
  <si>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</si>
  <si>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</si>
  <si>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</si>
  <si>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</si>
  <si>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</si>
  <si>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</si>
  <si>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</si>
  <si>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</si>
  <si>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</si>
  <si>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</si>
  <si>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</si>
  <si>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</si>
  <si>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</si>
  <si>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</si>
  <si>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</si>
  <si>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</si>
  <si>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</si>
  <si>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</si>
  <si>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</si>
  <si>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</si>
  <si>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</si>
  <si>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</si>
  <si>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</si>
  <si>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</si>
  <si>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</si>
  <si>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</si>
  <si>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</si>
  <si>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</si>
  <si>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</si>
  <si>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</si>
  <si>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</si>
  <si>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</si>
  <si>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</si>
  <si>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</si>
  <si>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</si>
  <si>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</si>
  <si>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</si>
  <si>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</si>
  <si>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</si>
  <si>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</si>
  <si>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</si>
  <si>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</si>
  <si>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</si>
  <si>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</si>
  <si>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</si>
  <si>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</si>
  <si>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</si>
  <si>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</si>
  <si>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</si>
  <si>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</si>
  <si>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</si>
  <si>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</si>
  <si>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</si>
  <si>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</si>
  <si>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</si>
  <si>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</si>
  <si>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</si>
  <si>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</si>
  <si>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</si>
  <si>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</si>
  <si>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</si>
  <si>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</si>
  <si>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</si>
  <si>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</si>
  <si>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</si>
  <si>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</si>
  <si>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</si>
  <si>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</si>
  <si>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</si>
  <si>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</si>
  <si>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</si>
  <si>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</si>
  <si>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</si>
  <si>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</si>
  <si>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</si>
  <si>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</si>
  <si>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</si>
  <si>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</si>
  <si>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</si>
  <si>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</si>
  <si>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</si>
  <si>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</si>
  <si>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</si>
  <si>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</si>
  <si>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</si>
  <si>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</si>
  <si>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</si>
  <si>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</si>
  <si>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</si>
  <si>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</si>
  <si>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</si>
  <si>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</si>
  <si>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</si>
  <si>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</si>
  <si>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</si>
  <si>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</si>
  <si>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</si>
  <si>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</si>
  <si>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</si>
  <si>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</si>
  <si>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</si>
  <si>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</si>
  <si>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</si>
  <si>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</si>
  <si>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</si>
  <si>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</si>
  <si>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</si>
  <si>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</si>
  <si>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</si>
  <si>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</si>
  <si>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</si>
  <si>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</si>
  <si>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</si>
  <si>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</si>
  <si>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</si>
  <si>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</si>
  <si>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</si>
  <si>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</si>
  <si>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</si>
  <si>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</si>
  <si>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</si>
  <si>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</si>
  <si>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</si>
  <si>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</si>
  <si>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</si>
  <si>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</si>
  <si>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</si>
  <si>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</si>
  <si>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</si>
  <si>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</si>
  <si>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</si>
  <si>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</si>
  <si>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</si>
  <si>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</si>
  <si>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</si>
  <si>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</si>
  <si>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</si>
  <si>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</si>
  <si>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</si>
  <si>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</si>
  <si>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</si>
  <si>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</si>
  <si>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</si>
  <si>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</si>
  <si>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</si>
  <si>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</si>
  <si>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</si>
  <si>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</si>
  <si>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</si>
  <si>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</si>
  <si>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</si>
  <si>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</si>
  <si>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</si>
  <si>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</si>
  <si>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</si>
  <si>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</si>
  <si>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</si>
  <si>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</si>
  <si>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</si>
  <si>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</si>
  <si>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</si>
  <si>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</si>
  <si>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</si>
  <si>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</si>
  <si>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</si>
  <si>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</si>
  <si>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</si>
  <si>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</si>
  <si>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</si>
  <si>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</si>
  <si>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</si>
  <si>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</si>
  <si>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</si>
  <si>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</si>
  <si>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</si>
  <si>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</si>
  <si>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</si>
  <si>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</si>
  <si>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</si>
  <si>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</si>
  <si>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</si>
  <si>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</si>
  <si>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</si>
  <si>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</si>
  <si>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</si>
  <si>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</si>
  <si>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</si>
  <si>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</si>
  <si>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</si>
  <si>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</si>
  <si>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</si>
  <si>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</si>
  <si>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</si>
  <si>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</si>
  <si>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</si>
  <si>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</si>
  <si>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</si>
  <si>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</si>
  <si>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</si>
  <si>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</si>
  <si>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</si>
  <si>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</si>
  <si>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</si>
  <si>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</si>
  <si>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</si>
  <si>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</si>
  <si>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</si>
  <si>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</si>
  <si>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</si>
  <si>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</si>
  <si>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</si>
  <si>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</si>
  <si>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</si>
  <si>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</si>
  <si>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</si>
  <si>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</si>
  <si>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</si>
  <si>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</si>
  <si>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</si>
  <si>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</si>
  <si>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</si>
  <si>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</si>
  <si>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</si>
  <si>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</si>
  <si>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</si>
  <si>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</si>
  <si>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</si>
  <si>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</si>
  <si>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</si>
  <si>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</si>
  <si>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</si>
  <si>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</si>
  <si>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</si>
  <si>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</si>
  <si>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</si>
  <si>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</si>
  <si>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</si>
  <si>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</si>
  <si>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</si>
  <si>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</si>
  <si>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</si>
  <si>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</si>
  <si>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</si>
  <si>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</si>
  <si>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</si>
  <si>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</si>
  <si>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</si>
  <si>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</si>
  <si>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</si>
  <si>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</si>
  <si>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</si>
  <si>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</si>
  <si>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</si>
  <si>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</si>
  <si>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</si>
  <si>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</si>
  <si>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</si>
  <si>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</si>
  <si>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</si>
  <si>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</si>
  <si>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</si>
  <si>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</si>
  <si>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</si>
  <si>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</si>
  <si>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</si>
  <si>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</si>
  <si>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</si>
  <si>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</si>
  <si>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</si>
  <si>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</si>
  <si>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</si>
  <si>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</si>
  <si>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</si>
  <si>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</si>
  <si>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</si>
  <si>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</si>
  <si>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</si>
  <si>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</si>
  <si>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</si>
  <si>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</si>
  <si>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</si>
  <si>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</si>
  <si>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</si>
  <si>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</si>
  <si>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</si>
  <si>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</si>
  <si>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</si>
  <si>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</si>
  <si>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</si>
  <si>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</si>
  <si>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</si>
  <si>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</si>
  <si>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</si>
  <si>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</si>
  <si>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</si>
  <si>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</si>
  <si>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</si>
  <si>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</si>
  <si>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</si>
  <si>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</si>
  <si>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</si>
  <si>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</si>
  <si>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</si>
  <si>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</si>
  <si>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</si>
  <si>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</si>
  <si>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</si>
  <si>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</si>
  <si>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</si>
  <si>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</si>
  <si>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</si>
  <si>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</si>
  <si>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</si>
  <si>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</si>
  <si>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</si>
  <si>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</si>
  <si>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</si>
  <si>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</si>
  <si>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</si>
  <si>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</si>
  <si>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</si>
  <si>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</si>
  <si>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</si>
  <si>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</si>
  <si>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</si>
  <si>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</si>
  <si>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</si>
  <si>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</si>
  <si>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</si>
  <si>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</si>
  <si>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</si>
  <si>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</si>
  <si>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</si>
  <si>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</si>
  <si>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</si>
  <si>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</si>
  <si>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</si>
  <si>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</si>
  <si>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</si>
  <si>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</si>
  <si>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</si>
  <si>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</si>
  <si>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</si>
  <si>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</si>
  <si>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</si>
  <si>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</si>
  <si>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</si>
  <si>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</si>
  <si>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</si>
  <si>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</si>
  <si>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</si>
  <si>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</si>
  <si>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</si>
  <si>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</si>
  <si>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</si>
  <si>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</si>
  <si>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</si>
  <si>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</si>
  <si>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</si>
  <si>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</si>
  <si>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</si>
  <si>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</si>
  <si>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</si>
  <si>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</si>
  <si>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</si>
  <si>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</si>
  <si>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</si>
  <si>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</si>
  <si>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</si>
  <si>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</si>
  <si>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</si>
  <si>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</si>
  <si>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</si>
  <si>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</si>
  <si>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</si>
  <si>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</si>
  <si>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</si>
  <si>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</si>
  <si>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</si>
  <si>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</si>
  <si>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</si>
  <si>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</si>
  <si>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</si>
  <si>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</si>
  <si>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</si>
  <si>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</si>
  <si>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</si>
  <si>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</si>
  <si>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</si>
  <si>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</si>
  <si>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</si>
  <si>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</si>
  <si>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</si>
  <si>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</si>
  <si>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</si>
  <si>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</si>
  <si>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</si>
  <si>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</si>
  <si>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</si>
  <si>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</si>
  <si>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</si>
  <si>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</si>
  <si>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</si>
  <si>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</si>
  <si>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</si>
  <si>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</si>
  <si>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</si>
  <si>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</si>
  <si>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</si>
  <si>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</si>
  <si>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</si>
  <si>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</si>
  <si>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</si>
  <si>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</si>
  <si>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</si>
  <si>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</si>
  <si>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</si>
  <si>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</si>
  <si>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</si>
  <si>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</si>
  <si>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</si>
  <si>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</si>
  <si>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</si>
  <si>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</si>
  <si>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</si>
  <si>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</si>
  <si>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</si>
  <si>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</si>
  <si>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</si>
  <si>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</si>
  <si>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</si>
  <si>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</si>
  <si>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</si>
  <si>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</si>
  <si>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</si>
  <si>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</si>
  <si>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</si>
  <si>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</si>
  <si>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</si>
  <si>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</si>
  <si>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</si>
  <si>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</si>
  <si>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</si>
  <si>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</si>
  <si>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</si>
  <si>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</si>
  <si>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</si>
  <si>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</si>
  <si>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</si>
  <si>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</si>
  <si>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</si>
  <si>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</si>
  <si>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</si>
  <si>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</si>
  <si>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</si>
  <si>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</si>
  <si>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</si>
  <si>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</si>
  <si>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</si>
  <si>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</si>
  <si>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</si>
  <si>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</si>
  <si>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</si>
  <si>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</si>
  <si>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</si>
  <si>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</si>
  <si>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</si>
  <si>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</si>
  <si>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</si>
  <si>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</si>
  <si>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</si>
  <si>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</si>
  <si>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</si>
  <si>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</si>
  <si>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</si>
  <si>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</si>
  <si>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</si>
  <si>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</si>
  <si>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</si>
  <si>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</si>
  <si>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</si>
  <si>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</si>
  <si>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</si>
  <si>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</si>
  <si>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</si>
  <si>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</si>
  <si>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</si>
  <si>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</si>
  <si>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</si>
  <si>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</si>
  <si>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</si>
  <si>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</si>
  <si>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</si>
  <si>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</si>
  <si>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</si>
  <si>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</si>
  <si>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</si>
  <si>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</si>
  <si>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</si>
  <si>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</si>
  <si>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</si>
  <si>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</si>
  <si>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</si>
  <si>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</si>
  <si>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</si>
  <si>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</si>
  <si>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</si>
  <si>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</si>
  <si>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</si>
  <si>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</si>
  <si>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</si>
  <si>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</si>
  <si>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</si>
  <si>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</si>
  <si>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</si>
  <si>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</si>
  <si>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</si>
  <si>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</si>
  <si>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</si>
  <si>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</si>
  <si>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</si>
  <si>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</si>
  <si>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</si>
  <si>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</si>
  <si>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</si>
  <si>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</si>
  <si>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</si>
  <si>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</si>
  <si>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</si>
  <si>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</si>
  <si>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</si>
  <si>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</si>
  <si>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</si>
  <si>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</si>
  <si>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</si>
  <si>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</si>
  <si>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</si>
  <si>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</si>
  <si>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</si>
  <si>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</si>
  <si>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</si>
  <si>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</si>
  <si>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</si>
  <si>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</si>
  <si>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</si>
  <si>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</si>
  <si>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</si>
  <si>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</si>
  <si>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</si>
  <si>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</si>
  <si>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</si>
  <si>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</si>
  <si>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</si>
  <si>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</si>
  <si>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</si>
  <si>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</si>
  <si>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</si>
  <si>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</si>
  <si>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</si>
  <si>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</si>
  <si>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</si>
  <si>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</si>
  <si>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</si>
  <si>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</si>
  <si>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</si>
  <si>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</si>
  <si>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</si>
  <si>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</si>
  <si>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</si>
  <si>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</si>
  <si>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</si>
  <si>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</si>
  <si>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</si>
  <si>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</si>
  <si>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</si>
  <si>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</si>
  <si>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</si>
  <si>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</si>
  <si>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</si>
  <si>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</si>
  <si>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</si>
  <si>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</si>
  <si>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</si>
  <si>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</si>
  <si>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</si>
  <si>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</si>
  <si>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</si>
  <si>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</si>
  <si>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</si>
  <si>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</si>
  <si>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</si>
  <si>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</si>
  <si>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</si>
  <si>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</si>
  <si>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</si>
  <si>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</si>
  <si>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</si>
  <si>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</si>
  <si>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</si>
  <si>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</si>
  <si>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</si>
  <si>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</si>
  <si>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</si>
  <si>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</si>
  <si>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</si>
  <si>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</si>
  <si>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</si>
  <si>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</si>
  <si>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</si>
  <si>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</si>
  <si>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</si>
  <si>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</si>
  <si>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</si>
  <si>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</si>
  <si>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</si>
  <si>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</si>
  <si>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</si>
  <si>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</si>
  <si>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</si>
  <si>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</si>
  <si>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</si>
  <si>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</si>
  <si>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</si>
  <si>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</si>
  <si>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</si>
  <si>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</si>
  <si>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</si>
  <si>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</si>
  <si>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</si>
  <si>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</si>
  <si>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</si>
  <si>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</si>
  <si>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</si>
  <si>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</si>
  <si>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</si>
  <si>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</si>
  <si>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</si>
  <si>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</si>
  <si>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</si>
  <si>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</si>
  <si>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</si>
  <si>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</si>
  <si>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</si>
  <si>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</si>
  <si>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</si>
  <si>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</si>
  <si>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</si>
  <si>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</si>
  <si>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</si>
  <si>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</si>
  <si>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</si>
  <si>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</si>
  <si>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</si>
  <si>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</si>
  <si>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</si>
  <si>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</si>
  <si>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</si>
  <si>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</si>
  <si>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</si>
  <si>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</si>
  <si>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</si>
  <si>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</si>
  <si>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</si>
  <si>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</si>
  <si>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</si>
  <si>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</si>
  <si>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</si>
  <si>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</si>
  <si>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</si>
  <si>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</si>
  <si>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</si>
  <si>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</si>
  <si>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</si>
  <si>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</si>
  <si>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</si>
  <si>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</si>
  <si>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</si>
  <si>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</si>
  <si>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</si>
  <si>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</si>
  <si>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</si>
  <si>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</si>
  <si>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</si>
  <si>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</si>
  <si>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</si>
  <si>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</si>
  <si>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</si>
  <si>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</si>
  <si>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</si>
  <si>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</si>
  <si>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</si>
  <si>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</si>
  <si>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</si>
  <si>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</si>
  <si>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</si>
  <si>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</si>
  <si>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</si>
  <si>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</si>
  <si>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</si>
  <si>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</si>
  <si>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</si>
  <si>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</si>
  <si>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</si>
  <si>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</si>
  <si>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</si>
  <si>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</si>
  <si>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</si>
  <si>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</si>
  <si>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</si>
  <si>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</si>
  <si>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</si>
  <si>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</si>
  <si>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</si>
  <si>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</si>
  <si>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</si>
  <si>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</si>
  <si>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</si>
  <si>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</si>
  <si>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</si>
  <si>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</si>
  <si>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</si>
  <si>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</si>
  <si>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</si>
  <si>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</si>
  <si>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</si>
  <si>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</si>
  <si>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</si>
  <si>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</si>
  <si>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</si>
  <si>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</si>
  <si>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</si>
  <si>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</si>
  <si>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</si>
  <si>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</si>
  <si>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</si>
  <si>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</si>
  <si>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</si>
  <si>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</si>
  <si>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</si>
  <si>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</si>
  <si>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</si>
  <si>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</si>
  <si>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</si>
  <si>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</si>
  <si>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</si>
  <si>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</si>
  <si>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</si>
  <si>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</si>
  <si>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</si>
  <si>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</si>
  <si>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</si>
  <si>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</si>
  <si>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</si>
  <si>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</si>
  <si>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</si>
  <si>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</si>
  <si>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</si>
  <si>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</si>
  <si>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</si>
  <si>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</si>
  <si>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</si>
  <si>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</si>
  <si>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</si>
  <si>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</si>
  <si>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</si>
  <si>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</si>
  <si>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</si>
  <si>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</si>
  <si>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</si>
  <si>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</si>
  <si>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</si>
  <si>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</si>
  <si>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</si>
  <si>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</si>
  <si>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</si>
  <si>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</si>
  <si>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</si>
  <si>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</si>
  <si>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</si>
  <si>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</si>
  <si>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</si>
  <si>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</si>
  <si>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</si>
  <si>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</si>
  <si>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</si>
  <si>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</si>
  <si>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</si>
  <si>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</si>
  <si>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</si>
  <si>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</si>
  <si>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</si>
  <si>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</si>
  <si>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</si>
  <si>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</si>
  <si>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</si>
  <si>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</si>
  <si>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</si>
  <si>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</si>
  <si>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</si>
  <si>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</si>
  <si>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</si>
  <si>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</si>
  <si>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</si>
  <si>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</si>
  <si>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</si>
  <si>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</si>
  <si>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</si>
  <si>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</si>
  <si>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</si>
  <si>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</si>
  <si>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</si>
  <si>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</si>
  <si>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</si>
  <si>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</si>
  <si>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</si>
  <si>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</si>
  <si>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</si>
  <si>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</si>
  <si>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</si>
  <si>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</si>
  <si>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</si>
  <si>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</si>
  <si>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</si>
  <si>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</si>
  <si>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</si>
  <si>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</si>
  <si>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</si>
  <si>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</si>
  <si>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</si>
  <si>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</si>
  <si>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</si>
  <si>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</si>
  <si>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</si>
  <si>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</si>
  <si>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</si>
  <si>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</si>
  <si>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</si>
  <si>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</si>
  <si>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</si>
  <si>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</si>
  <si>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</si>
  <si>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</si>
  <si>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</si>
  <si>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</si>
  <si>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</si>
  <si>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</si>
  <si>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</si>
  <si>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</si>
  <si>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</si>
  <si>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</si>
  <si>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</si>
  <si>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</si>
  <si>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</si>
  <si>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</si>
  <si>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</si>
  <si>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</si>
  <si>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</si>
  <si>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</si>
  <si>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</si>
  <si>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</si>
  <si>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</si>
  <si>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</si>
  <si>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</si>
  <si>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</si>
  <si>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</si>
  <si>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</si>
  <si>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</si>
  <si>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</si>
  <si>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</si>
  <si>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</si>
  <si>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</si>
  <si>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</si>
  <si>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</si>
  <si>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</si>
  <si>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</si>
  <si>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</si>
  <si>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</si>
  <si>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</si>
  <si>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</si>
  <si>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</si>
  <si>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</si>
  <si>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</si>
  <si>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</si>
  <si>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</si>
  <si>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</si>
  <si>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</si>
  <si>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</si>
  <si>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</si>
  <si>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</si>
  <si>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</si>
  <si>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</si>
  <si>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</si>
  <si>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</si>
  <si>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</si>
  <si>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</si>
  <si>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</si>
  <si>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</si>
  <si>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</si>
  <si>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</si>
  <si>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</si>
  <si>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</si>
  <si>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</si>
  <si>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</si>
  <si>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</si>
  <si>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</si>
  <si>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</si>
  <si>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</si>
  <si>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</si>
  <si>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</si>
  <si>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</si>
  <si>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</si>
  <si>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</si>
  <si>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</si>
  <si>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</si>
  <si>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</si>
  <si>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</si>
  <si>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</si>
  <si>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</si>
  <si>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</si>
  <si>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</si>
  <si>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</si>
  <si>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</si>
  <si>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</si>
  <si>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</si>
  <si>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</si>
  <si>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</si>
  <si>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</si>
  <si>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</si>
  <si>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</si>
  <si>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</si>
  <si>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</si>
  <si>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</si>
  <si>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</si>
  <si>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</si>
  <si>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</si>
  <si>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</si>
  <si>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</si>
  <si>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</si>
  <si>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</si>
  <si>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</si>
  <si>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</si>
  <si>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</si>
  <si>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</si>
  <si>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</si>
  <si>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</si>
  <si>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</si>
  <si>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</si>
  <si>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</si>
  <si>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</si>
  <si>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</si>
  <si>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</si>
  <si>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</si>
  <si>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</si>
  <si>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</si>
  <si>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</si>
  <si>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</si>
  <si>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</si>
  <si>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</si>
  <si>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</si>
  <si>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</si>
  <si>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</si>
  <si>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</si>
  <si>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</si>
  <si>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</si>
  <si>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</si>
  <si>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</si>
  <si>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</si>
  <si>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</si>
  <si>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</si>
  <si>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</si>
  <si>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</si>
  <si>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</si>
  <si>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</si>
  <si>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</si>
  <si>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</si>
  <si>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</si>
  <si>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</si>
  <si>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</si>
  <si>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</si>
  <si>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</si>
  <si>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</si>
  <si>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</si>
  <si>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</si>
  <si>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</si>
  <si>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</si>
  <si>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</si>
  <si>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</si>
  <si>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</si>
  <si>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</si>
  <si>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</si>
  <si>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</si>
  <si>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</si>
  <si>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</si>
  <si>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</si>
  <si>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</si>
  <si>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</si>
  <si>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</si>
  <si>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</si>
  <si>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</si>
  <si>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</si>
  <si>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</si>
  <si>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</si>
  <si>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</si>
  <si>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</si>
  <si>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</si>
  <si>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</si>
  <si>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</si>
  <si>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</si>
  <si>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</si>
  <si>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</si>
  <si>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</si>
  <si>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</si>
  <si>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</si>
  <si>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</si>
  <si>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</si>
  <si>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</si>
  <si>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</si>
  <si>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</si>
  <si>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</si>
  <si>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</si>
  <si>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</si>
  <si>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</si>
  <si>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</si>
  <si>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</si>
  <si>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</si>
  <si>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</si>
  <si>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</si>
  <si>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</si>
  <si>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</si>
  <si>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</si>
  <si>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</si>
  <si>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</si>
  <si>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</si>
  <si>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</si>
  <si>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</si>
  <si>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</si>
  <si>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</si>
  <si>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</si>
  <si>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</si>
  <si>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</si>
  <si>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</si>
  <si>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</si>
  <si>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</si>
  <si>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</si>
  <si>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</si>
  <si>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</si>
  <si>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</si>
  <si>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</si>
  <si>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</si>
  <si>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</si>
  <si>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</si>
  <si>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</si>
  <si>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</si>
  <si>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</si>
  <si>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</si>
  <si>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</si>
  <si>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</si>
  <si>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</si>
  <si>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</si>
  <si>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</si>
  <si>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</si>
  <si>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</si>
  <si>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</si>
  <si>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</si>
  <si>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</si>
  <si>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</si>
  <si>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</si>
  <si>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</si>
  <si>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</si>
  <si>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</si>
  <si>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</si>
  <si>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</si>
  <si>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</si>
  <si>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</si>
  <si>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</si>
  <si>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</si>
  <si>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</si>
  <si>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</si>
  <si>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</si>
  <si>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</si>
  <si>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</si>
  <si>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</si>
  <si>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</si>
  <si>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</si>
  <si>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</si>
  <si>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</si>
  <si>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</si>
  <si>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</si>
  <si>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</si>
  <si>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</si>
  <si>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</si>
  <si>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</si>
  <si>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</si>
  <si>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</si>
  <si>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</si>
  <si>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</si>
  <si>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</si>
  <si>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</si>
  <si>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</si>
  <si>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</si>
  <si>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</si>
  <si>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</si>
  <si>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</si>
  <si>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</si>
  <si>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</si>
  <si>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</si>
  <si>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</si>
  <si>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</si>
  <si>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</si>
  <si>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</si>
  <si>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</si>
  <si>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</si>
  <si>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</si>
  <si>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</si>
  <si>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</si>
  <si>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</si>
  <si>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</si>
  <si>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</si>
  <si>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</si>
  <si>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</si>
  <si>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</si>
  <si>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</si>
  <si>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</si>
  <si>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</si>
  <si>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</si>
  <si>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</si>
  <si>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</si>
  <si>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</si>
  <si>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</si>
  <si>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</si>
  <si>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</si>
  <si>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</si>
  <si>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</si>
  <si>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</si>
  <si>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</si>
  <si>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</si>
  <si>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</si>
  <si>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</si>
  <si>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</si>
  <si>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</si>
  <si>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</si>
  <si>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</si>
  <si>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</si>
  <si>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</si>
  <si>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</si>
  <si>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</si>
  <si>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</si>
  <si>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</si>
  <si>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</si>
  <si>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</si>
  <si>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</si>
  <si>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</si>
  <si>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</si>
  <si>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</si>
  <si>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</si>
  <si>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</si>
  <si>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</si>
  <si>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</si>
  <si>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</si>
  <si>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</si>
  <si>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</si>
  <si>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</si>
  <si>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</si>
  <si>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</si>
  <si>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</si>
  <si>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</si>
  <si>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</si>
  <si>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</si>
  <si>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</si>
  <si>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</si>
  <si>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</si>
  <si>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</si>
  <si>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</si>
  <si>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</si>
  <si>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</si>
  <si>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</si>
  <si>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</si>
  <si>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</si>
  <si>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</si>
  <si>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</si>
  <si>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</si>
  <si>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</si>
  <si>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</si>
  <si>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</si>
  <si>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</si>
  <si>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</si>
  <si>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</si>
  <si>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</si>
  <si>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</si>
  <si>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</si>
  <si>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</si>
  <si>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</si>
  <si>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</si>
  <si>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</si>
  <si>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</si>
  <si>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</si>
  <si>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</si>
  <si>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</si>
  <si>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</si>
  <si>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</si>
  <si>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</si>
  <si>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</si>
  <si>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</si>
  <si>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</si>
  <si>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</si>
  <si>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</si>
  <si>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</si>
  <si>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</si>
  <si>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</si>
  <si>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</si>
  <si>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</si>
  <si>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</si>
  <si>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</si>
  <si>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</si>
  <si>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</si>
  <si>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</si>
  <si>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</si>
  <si>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</si>
  <si>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</si>
  <si>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</si>
  <si>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</si>
  <si>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</si>
  <si>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</si>
  <si>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</si>
  <si>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</si>
  <si>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</si>
  <si>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</si>
  <si>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</si>
  <si>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</si>
  <si>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</si>
  <si>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</si>
  <si>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</si>
  <si>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</si>
  <si>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</si>
  <si>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</si>
  <si>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</si>
  <si>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</si>
  <si>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</si>
  <si>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</si>
  <si>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</si>
  <si>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</si>
  <si>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</si>
  <si>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</si>
  <si>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</si>
  <si>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</si>
  <si>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</si>
  <si>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</si>
  <si>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</si>
  <si>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</si>
  <si>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</si>
  <si>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</si>
  <si>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</si>
  <si>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</si>
  <si>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</si>
  <si>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</si>
  <si>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</si>
  <si>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</si>
  <si>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</si>
  <si>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</si>
  <si>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</si>
  <si>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</si>
  <si>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</si>
  <si>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</si>
  <si>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</si>
  <si>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</si>
  <si>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</si>
  <si>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</si>
  <si>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</si>
  <si>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</si>
  <si>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</si>
  <si>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</si>
  <si>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</si>
  <si>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</si>
  <si>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</si>
  <si>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</si>
  <si>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</si>
  <si>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</si>
  <si>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</si>
  <si>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</si>
  <si>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</si>
  <si>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</si>
  <si>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</si>
  <si>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</si>
  <si>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</si>
  <si>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</si>
  <si>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</si>
  <si>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</si>
  <si>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</si>
  <si>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</si>
  <si>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</si>
  <si>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</si>
  <si>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</si>
  <si>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</si>
  <si>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</si>
  <si>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</si>
  <si>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</si>
  <si>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</si>
  <si>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</si>
  <si>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</si>
  <si>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</si>
  <si>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</si>
  <si>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</si>
  <si>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</si>
  <si>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</si>
  <si>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</si>
  <si>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</si>
  <si>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</si>
  <si>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</si>
  <si>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</si>
  <si>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</si>
  <si>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</si>
  <si>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</si>
  <si>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</si>
  <si>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</si>
  <si>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</si>
  <si>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</si>
  <si>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</si>
  <si>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</si>
  <si>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</si>
  <si>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</si>
  <si>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</si>
  <si>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</si>
  <si>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</si>
  <si>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</si>
  <si>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</si>
  <si>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</si>
  <si>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</si>
  <si>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</si>
  <si>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</si>
  <si>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</si>
  <si>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</si>
  <si>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</si>
  <si>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</si>
  <si>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</si>
  <si>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</si>
  <si>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</si>
  <si>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</si>
  <si>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</si>
  <si>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</si>
  <si>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</si>
  <si>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</si>
  <si>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</si>
  <si>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</si>
  <si>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</si>
  <si>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</si>
  <si>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</si>
  <si>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</si>
  <si>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</si>
  <si>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</si>
  <si>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</si>
  <si>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</si>
  <si>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</si>
  <si>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</si>
  <si>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</si>
  <si>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</si>
  <si>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</si>
  <si>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</si>
  <si>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</si>
  <si>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</si>
  <si>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</si>
  <si>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</si>
  <si>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</si>
  <si>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</si>
  <si>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</si>
  <si>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</si>
  <si>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</si>
  <si>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</si>
  <si>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</si>
  <si>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</si>
  <si>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</si>
  <si>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</si>
  <si>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</si>
  <si>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</si>
  <si>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</si>
  <si>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</si>
  <si>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</si>
  <si>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</si>
  <si>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</si>
  <si>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</si>
  <si>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</si>
  <si>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</si>
  <si>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</si>
  <si>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</si>
  <si>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</si>
  <si>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</si>
  <si>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</si>
  <si>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</si>
  <si>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</si>
  <si>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</si>
  <si>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</si>
  <si>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</si>
  <si>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</si>
  <si>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</si>
  <si>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</si>
  <si>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</si>
  <si>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</si>
  <si>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</si>
  <si>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</si>
  <si>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</si>
  <si>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</si>
  <si>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</si>
  <si>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</si>
  <si>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</si>
  <si>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</si>
  <si>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</si>
  <si>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</si>
  <si>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</si>
  <si>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</si>
  <si>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</si>
  <si>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</si>
  <si>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</si>
  <si>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</si>
  <si>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</si>
  <si>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</si>
  <si>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</si>
  <si>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</si>
  <si>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</si>
  <si>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</si>
  <si>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</si>
  <si>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</si>
  <si>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</si>
  <si>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</si>
  <si>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</si>
  <si>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</si>
  <si>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</si>
  <si>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</si>
  <si>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</si>
  <si>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</si>
  <si>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</si>
  <si>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</si>
  <si>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</si>
  <si>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</si>
  <si>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</si>
  <si>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</si>
  <si>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</si>
  <si>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</si>
  <si>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</si>
  <si>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</si>
  <si>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</si>
  <si>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</si>
  <si>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</si>
  <si>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</si>
  <si>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</si>
  <si>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</si>
  <si>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</si>
  <si>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</si>
  <si>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</si>
  <si>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</si>
  <si>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</si>
  <si>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</si>
  <si>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</si>
  <si>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</si>
  <si>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</si>
  <si>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</si>
  <si>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</si>
  <si>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</si>
  <si>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</si>
  <si>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</si>
  <si>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</si>
  <si>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</si>
  <si>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</si>
  <si>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</si>
  <si>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</si>
  <si>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</si>
  <si>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</si>
  <si>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</si>
  <si>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</si>
  <si>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</si>
  <si>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</si>
  <si>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</si>
  <si>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</si>
  <si>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</si>
  <si>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</si>
  <si>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</si>
  <si>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</si>
  <si>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</si>
  <si>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</si>
  <si>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</si>
  <si>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</si>
  <si>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</si>
  <si>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</si>
  <si>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</si>
  <si>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</si>
  <si>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</si>
  <si>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</si>
  <si>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</si>
  <si>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</si>
  <si>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</si>
  <si>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</si>
  <si>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</si>
  <si>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</si>
  <si>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</si>
  <si>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</si>
  <si>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</si>
  <si>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</si>
  <si>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</si>
  <si>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</si>
  <si>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</si>
  <si>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</si>
  <si>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</si>
  <si>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</si>
  <si>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</si>
  <si>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</si>
  <si>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</si>
  <si>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</si>
  <si>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</si>
  <si>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</si>
  <si>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</si>
  <si>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</si>
  <si>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</si>
  <si>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</si>
  <si>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</si>
  <si>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</si>
  <si>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</si>
  <si>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</si>
  <si>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</si>
  <si>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</si>
  <si>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</si>
  <si>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</si>
  <si>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</si>
  <si>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</si>
  <si>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</si>
  <si>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</si>
  <si>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</si>
  <si>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</si>
  <si>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</si>
  <si>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</si>
  <si>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</si>
  <si>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</si>
  <si>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</si>
  <si>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</si>
  <si>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</si>
  <si>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</si>
  <si>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</si>
  <si>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</si>
  <si>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</si>
  <si>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</si>
  <si>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</si>
  <si>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</si>
  <si>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</si>
  <si>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</si>
  <si>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</si>
  <si>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</si>
  <si>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</si>
  <si>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</si>
  <si>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</si>
  <si>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</si>
  <si>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</si>
  <si>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</si>
  <si>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</si>
  <si>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</si>
  <si>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</si>
  <si>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</si>
  <si>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</si>
  <si>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</si>
  <si>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</si>
  <si>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</si>
  <si>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</si>
  <si>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</si>
  <si>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</si>
  <si>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</si>
  <si>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</si>
  <si>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</si>
  <si>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</si>
  <si>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</si>
  <si>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</si>
  <si>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</si>
  <si>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</si>
  <si>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</si>
  <si>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</si>
  <si>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</si>
  <si>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</si>
  <si>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</si>
  <si>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</si>
  <si>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</si>
  <si>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</si>
  <si>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</si>
  <si>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</si>
  <si>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</si>
  <si>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</si>
  <si>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</si>
  <si>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</si>
  <si>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</si>
  <si>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</si>
  <si>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</si>
  <si>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</si>
  <si>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</si>
  <si>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</si>
  <si>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</si>
  <si>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</si>
  <si>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</si>
  <si>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</si>
  <si>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</si>
  <si>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</si>
  <si>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</si>
  <si>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</si>
  <si>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</si>
  <si>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</si>
  <si>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</si>
  <si>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</si>
  <si>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</si>
  <si>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</si>
  <si>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</si>
  <si>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</si>
  <si>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</si>
  <si>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</si>
  <si>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</si>
  <si>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</si>
  <si>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</si>
  <si>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</si>
  <si>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</si>
  <si>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</si>
  <si>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</si>
  <si>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</si>
  <si>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</si>
  <si>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</si>
  <si>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</si>
  <si>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</si>
  <si>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</si>
  <si>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</si>
  <si>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</si>
  <si>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</si>
  <si>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</si>
  <si>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</si>
  <si>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</si>
  <si>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</si>
  <si>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</si>
  <si>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</si>
  <si>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</si>
  <si>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</si>
  <si>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</si>
  <si>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</si>
  <si>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</si>
  <si>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</si>
  <si>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</si>
  <si>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</si>
  <si>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</si>
  <si>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</si>
  <si>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</si>
  <si>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</si>
  <si>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</si>
  <si>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</si>
  <si>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</si>
  <si>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</si>
  <si>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</si>
  <si>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</si>
  <si>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</si>
  <si>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</si>
  <si>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</si>
  <si>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</si>
  <si>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</si>
  <si>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</si>
  <si>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</si>
  <si>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</si>
  <si>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</si>
  <si>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</si>
  <si>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</si>
  <si>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</si>
  <si>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</si>
  <si>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</si>
  <si>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</si>
  <si>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</si>
  <si>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</si>
  <si>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</si>
  <si>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</si>
  <si>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</si>
  <si>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</si>
  <si>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</si>
  <si>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</si>
  <si>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</si>
  <si>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</si>
  <si>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</si>
  <si>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</si>
  <si>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</si>
  <si>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</si>
  <si>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</si>
  <si>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</si>
  <si>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</si>
  <si>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</si>
  <si>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</si>
  <si>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</si>
  <si>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</si>
  <si>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</si>
  <si>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</si>
  <si>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</si>
  <si>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</si>
  <si>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</si>
  <si>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</si>
  <si>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</si>
  <si>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</si>
  <si>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</si>
  <si>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</si>
  <si>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</si>
  <si>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</si>
  <si>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</si>
  <si>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</si>
  <si>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</si>
  <si>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</si>
  <si>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</si>
  <si>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</si>
  <si>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</si>
  <si>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</si>
  <si>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</si>
  <si>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</si>
  <si>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</si>
  <si>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</si>
  <si>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</si>
  <si>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</si>
  <si>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</si>
  <si>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</si>
  <si>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</si>
  <si>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</si>
  <si>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</si>
  <si>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</si>
  <si>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</si>
  <si>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</si>
  <si>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</si>
  <si>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</si>
  <si>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</si>
  <si>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</si>
  <si>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</si>
  <si>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</si>
  <si>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</si>
  <si>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</si>
  <si>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</si>
  <si>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</si>
  <si>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</si>
  <si>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</si>
  <si>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</si>
  <si>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</si>
  <si>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</si>
  <si>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</si>
  <si>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</si>
  <si>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</si>
  <si>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</si>
  <si>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</si>
  <si>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</si>
  <si>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</si>
  <si>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</si>
  <si>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</si>
  <si>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</si>
  <si>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</si>
  <si>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</si>
  <si>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</si>
  <si>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</si>
  <si>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</si>
  <si>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</si>
  <si>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</si>
  <si>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</si>
  <si>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</si>
  <si>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</si>
  <si>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</si>
  <si>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</si>
  <si>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</si>
  <si>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</si>
  <si>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</si>
  <si>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</si>
  <si>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</si>
  <si>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</si>
  <si>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</si>
  <si>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</si>
  <si>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</si>
  <si>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</si>
  <si>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</si>
  <si>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</si>
  <si>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</si>
  <si>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</si>
  <si>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</si>
  <si>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</si>
  <si>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</si>
  <si>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</si>
  <si>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</si>
  <si>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</si>
  <si>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</si>
  <si>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</si>
  <si>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</si>
  <si>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</si>
  <si>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</si>
  <si>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</si>
  <si>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</si>
  <si>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</si>
  <si>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</si>
  <si>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</si>
  <si>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</si>
  <si>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</si>
  <si>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</si>
  <si>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</si>
  <si>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</si>
  <si>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</si>
  <si>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</si>
  <si>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</si>
  <si>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</si>
  <si>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</si>
  <si>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</si>
  <si>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</si>
  <si>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</si>
  <si>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</si>
  <si>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</si>
  <si>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</si>
  <si>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</si>
  <si>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</si>
  <si>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</si>
  <si>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</si>
  <si>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</si>
  <si>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</si>
  <si>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</si>
  <si>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</si>
  <si>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</si>
  <si>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</si>
  <si>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</si>
  <si>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</si>
  <si>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</si>
  <si>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</si>
  <si>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</si>
  <si>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</si>
  <si>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</si>
  <si>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</si>
  <si>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</si>
  <si>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</si>
  <si>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</si>
  <si>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</si>
  <si>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</si>
  <si>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</si>
  <si>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</si>
  <si>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</si>
  <si>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</si>
  <si>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</si>
  <si>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</si>
  <si>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</si>
  <si>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</si>
  <si>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</si>
  <si>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</si>
  <si>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</si>
  <si>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</si>
  <si>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</si>
  <si>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</si>
  <si>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</si>
  <si>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</si>
  <si>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</si>
  <si>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</si>
  <si>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</si>
  <si>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</si>
  <si>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</si>
  <si>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</si>
  <si>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</si>
  <si>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</si>
  <si>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</si>
  <si>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</si>
  <si>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</si>
  <si>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</si>
  <si>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</si>
  <si>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</si>
  <si>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</si>
  <si>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</si>
  <si>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</si>
  <si>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</si>
  <si>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</si>
  <si>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</si>
  <si>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</si>
  <si>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</si>
  <si>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</si>
  <si>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</si>
  <si>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</si>
  <si>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</si>
  <si>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</si>
  <si>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</si>
  <si>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</si>
  <si>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</si>
  <si>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</si>
  <si>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</si>
  <si>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</si>
  <si>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</si>
  <si>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</si>
  <si>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</si>
  <si>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</si>
  <si>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</si>
  <si>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</si>
  <si>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</si>
  <si>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</si>
  <si>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</si>
  <si>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</si>
  <si>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</si>
  <si>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</si>
  <si>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</si>
  <si>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</si>
  <si>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</si>
  <si>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</si>
  <si>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</si>
  <si>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</si>
  <si>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</si>
  <si>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</si>
  <si>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</si>
  <si>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</si>
  <si>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</si>
  <si>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</si>
  <si>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</si>
  <si>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</si>
  <si>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</si>
  <si>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</si>
  <si>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</si>
  <si>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</si>
  <si>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</si>
  <si>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</si>
  <si>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</si>
  <si>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</si>
  <si>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</si>
  <si>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</si>
  <si>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</si>
  <si>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</si>
  <si>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</si>
  <si>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</si>
  <si>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</si>
  <si>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</si>
  <si>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</si>
  <si>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</si>
  <si>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</si>
  <si>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</si>
  <si>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</si>
  <si>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</si>
  <si>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</si>
  <si>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</si>
  <si>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</si>
  <si>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</si>
  <si>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</si>
  <si>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</si>
  <si>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</si>
  <si>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</si>
  <si>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</si>
  <si>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</si>
  <si>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</si>
  <si>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</si>
  <si>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</si>
  <si>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</si>
  <si>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</si>
  <si>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</si>
  <si>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</si>
  <si>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</si>
  <si>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</si>
  <si>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</si>
  <si>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</si>
  <si>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</si>
  <si>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</si>
  <si>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</si>
  <si>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</si>
  <si>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</si>
  <si>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</si>
  <si>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</si>
  <si>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</si>
  <si>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</si>
  <si>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</si>
  <si>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</si>
  <si>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</si>
  <si>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</si>
  <si>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</si>
  <si>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</si>
  <si>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</si>
  <si>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</si>
  <si>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</si>
  <si>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</si>
  <si>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</si>
  <si>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</si>
  <si>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</si>
  <si>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</si>
  <si>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</si>
  <si>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</si>
  <si>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</si>
  <si>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</si>
  <si>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</si>
  <si>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</si>
  <si>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</si>
  <si>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</si>
  <si>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</si>
  <si>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</si>
  <si>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</si>
  <si>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</si>
  <si>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</si>
  <si>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</si>
  <si>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</si>
  <si>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</si>
  <si>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</si>
  <si>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</si>
  <si>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</si>
  <si>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</si>
  <si>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</si>
  <si>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</si>
  <si>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</si>
  <si>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</si>
  <si>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</si>
  <si>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</si>
  <si>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</si>
  <si>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</si>
  <si>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</si>
  <si>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</si>
  <si>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</si>
  <si>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</si>
  <si>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</si>
  <si>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</si>
  <si>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</si>
  <si>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</si>
  <si>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</si>
  <si>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</si>
  <si>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</si>
  <si>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</si>
  <si>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</si>
  <si>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</si>
  <si>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</si>
  <si>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</si>
  <si>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</si>
  <si>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</si>
  <si>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</si>
  <si>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</si>
  <si>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</si>
  <si>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</si>
  <si>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</si>
  <si>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</si>
  <si>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</si>
  <si>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</si>
  <si>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</si>
  <si>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</si>
  <si>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</si>
  <si>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</si>
  <si>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</si>
  <si>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</si>
  <si>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</si>
  <si>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</si>
  <si>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</si>
  <si>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</si>
  <si>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</si>
  <si>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</si>
  <si>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</si>
  <si>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</si>
  <si>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</si>
  <si>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</si>
  <si>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</si>
  <si>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</si>
  <si>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</si>
  <si>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</si>
  <si>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</si>
  <si>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</si>
  <si>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</si>
  <si>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</si>
  <si>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</si>
  <si>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</si>
  <si>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</si>
  <si>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</si>
  <si>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</si>
  <si>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</si>
  <si>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</si>
  <si>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</si>
  <si>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</si>
  <si>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</si>
  <si>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</si>
  <si>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</si>
  <si>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</si>
  <si>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</si>
  <si>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</si>
  <si>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</si>
  <si>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</si>
  <si>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</si>
  <si>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</si>
  <si>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</si>
  <si>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</si>
  <si>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</si>
  <si>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</si>
  <si>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</si>
  <si>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</si>
  <si>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</si>
  <si>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</si>
  <si>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</si>
  <si>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</si>
  <si>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</si>
  <si>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</si>
  <si>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</si>
  <si>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</si>
  <si>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</si>
  <si>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</si>
  <si>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</si>
  <si>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</si>
  <si>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</si>
  <si>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</si>
  <si>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</si>
  <si>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</si>
  <si>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</si>
  <si>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</si>
  <si>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</si>
  <si>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</si>
  <si>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</si>
  <si>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</si>
  <si>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</si>
  <si>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</si>
  <si>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</si>
  <si>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</si>
  <si>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</si>
  <si>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</si>
  <si>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</si>
  <si>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</si>
  <si>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</si>
  <si>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</si>
  <si>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</si>
  <si>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</si>
  <si>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</si>
  <si>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</si>
  <si>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</si>
  <si>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</si>
  <si>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</si>
  <si>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</si>
  <si>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</si>
  <si>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</si>
  <si>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</si>
  <si>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</si>
  <si>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</si>
  <si>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</si>
  <si>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</si>
  <si>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</si>
  <si>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</si>
  <si>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</si>
  <si>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</si>
  <si>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</si>
  <si>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</si>
  <si>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</si>
  <si>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</si>
  <si>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</si>
  <si>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</si>
  <si>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</si>
  <si>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</si>
  <si>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</si>
  <si>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</si>
  <si>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</si>
  <si>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</si>
  <si>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</si>
  <si>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</si>
  <si>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</si>
  <si>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</si>
  <si>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</si>
  <si>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</si>
  <si>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</si>
  <si>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</si>
  <si>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</si>
  <si>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</si>
  <si>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</si>
  <si>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</si>
  <si>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</si>
  <si>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</si>
  <si>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</si>
  <si>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</si>
  <si>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</si>
  <si>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</si>
  <si>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</si>
  <si>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</si>
  <si>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</si>
  <si>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</si>
  <si>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</si>
  <si>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</si>
  <si>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</si>
  <si>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</si>
  <si>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</si>
  <si>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</si>
  <si>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</si>
  <si>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</si>
  <si>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</si>
  <si>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</si>
  <si>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</si>
  <si>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</si>
  <si>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</si>
  <si>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</si>
  <si>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</si>
  <si>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</si>
  <si>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</si>
  <si>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</si>
  <si>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</si>
  <si>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</si>
  <si>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</si>
  <si>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</si>
  <si>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</si>
  <si>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</si>
  <si>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</si>
  <si>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</si>
  <si>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</si>
  <si>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</si>
  <si>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</si>
  <si>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</si>
  <si>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</si>
  <si>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</si>
  <si>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</si>
  <si>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</si>
  <si>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</si>
  <si>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</si>
  <si>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</si>
  <si>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</si>
  <si>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</si>
  <si>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</si>
  <si>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</si>
  <si>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</si>
  <si>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</si>
  <si>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</si>
  <si>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</si>
  <si>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</si>
  <si>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</si>
  <si>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</si>
  <si>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</si>
  <si>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</si>
  <si>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</si>
  <si>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</si>
  <si>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</si>
  <si>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</si>
  <si>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</si>
  <si>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</si>
  <si>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</si>
  <si>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</si>
  <si>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</si>
  <si>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</si>
  <si>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</si>
  <si>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</si>
  <si>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</si>
  <si>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</si>
  <si>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</si>
  <si>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</si>
  <si>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</si>
  <si>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</si>
  <si>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</si>
  <si>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</si>
  <si>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</si>
  <si>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</si>
  <si>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</si>
  <si>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</si>
  <si>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</si>
  <si>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</si>
  <si>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</si>
  <si>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</si>
  <si>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</si>
  <si>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</si>
  <si>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</si>
  <si>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</si>
  <si>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</si>
  <si>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</si>
  <si>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</si>
  <si>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</si>
  <si>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</si>
  <si>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</si>
  <si>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</si>
  <si>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</si>
  <si>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</si>
  <si>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</si>
  <si>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</si>
  <si>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</si>
  <si>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</si>
  <si>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</si>
  <si>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</si>
  <si>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</si>
  <si>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</si>
  <si>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</si>
  <si>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</si>
  <si>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</si>
  <si>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</si>
  <si>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</si>
  <si>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</si>
  <si>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</si>
  <si>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</si>
  <si>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</si>
  <si>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</si>
  <si>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</si>
  <si>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</si>
  <si>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</si>
  <si>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</si>
  <si>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</si>
  <si>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</si>
  <si>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</si>
  <si>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</si>
  <si>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</si>
  <si>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</si>
  <si>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</si>
  <si>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</si>
  <si>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</si>
  <si>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</si>
  <si>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</si>
  <si>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</si>
  <si>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</si>
  <si>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</si>
  <si>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</si>
  <si>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</si>
  <si>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</si>
  <si>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</si>
  <si>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</si>
  <si>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</si>
  <si>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</si>
  <si>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</si>
  <si>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</si>
  <si>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</si>
  <si>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</si>
  <si>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</si>
  <si>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</si>
  <si>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</si>
  <si>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</si>
  <si>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</si>
  <si>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</si>
  <si>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</si>
  <si>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</si>
  <si>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</si>
  <si>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</si>
  <si>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</si>
  <si>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</si>
  <si>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</si>
  <si>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</si>
  <si>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</si>
  <si>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</si>
  <si>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</si>
  <si>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</si>
  <si>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</si>
  <si>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</si>
  <si>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</si>
  <si>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</si>
  <si>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</si>
  <si>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</si>
  <si>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</si>
  <si>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</si>
  <si>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</si>
  <si>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</si>
  <si>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</si>
  <si>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</si>
  <si>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</si>
  <si>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</si>
  <si>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</si>
  <si>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</si>
  <si>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</si>
  <si>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</si>
  <si>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</si>
  <si>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</si>
  <si>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</si>
  <si>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</si>
  <si>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</si>
  <si>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</si>
  <si>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</si>
  <si>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</si>
  <si>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</si>
  <si>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</si>
  <si>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</si>
  <si>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</si>
  <si>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</si>
  <si>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</si>
  <si>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</si>
  <si>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</si>
  <si>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</si>
  <si>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</si>
  <si>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</si>
  <si>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</si>
  <si>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</si>
  <si>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</si>
  <si>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</si>
  <si>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</si>
  <si>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</si>
  <si>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</si>
  <si>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</si>
  <si>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</si>
  <si>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</si>
  <si>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</si>
  <si>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</si>
  <si>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</si>
  <si>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</si>
  <si>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</si>
  <si>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</si>
  <si>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</si>
  <si>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</si>
  <si>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</si>
  <si>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</si>
  <si>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</si>
  <si>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</si>
  <si>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</si>
  <si>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</si>
  <si>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</si>
  <si>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</si>
  <si>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</si>
  <si>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</si>
  <si>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</si>
  <si>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</si>
  <si>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</si>
  <si>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</si>
  <si>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</si>
  <si>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</si>
  <si>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</si>
  <si>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</si>
  <si>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</si>
  <si>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</si>
  <si>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</si>
  <si>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</si>
  <si>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</si>
  <si>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</si>
  <si>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</si>
  <si>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</si>
  <si>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</si>
  <si>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</si>
  <si>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</si>
  <si>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</si>
  <si>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</si>
  <si>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</si>
  <si>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</si>
  <si>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</si>
  <si>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</si>
  <si>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</si>
  <si>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</si>
  <si>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</si>
  <si>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</si>
  <si>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</si>
  <si>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</si>
  <si>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</si>
  <si>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</si>
  <si>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</si>
  <si>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</si>
  <si>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</si>
  <si>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</si>
  <si>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</si>
  <si>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</si>
  <si>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</si>
  <si>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</si>
  <si>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</si>
  <si>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</si>
  <si>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</si>
  <si>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</si>
  <si>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</si>
  <si>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</si>
  <si>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</si>
  <si>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</si>
  <si>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</si>
  <si>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</si>
  <si>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</si>
  <si>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</si>
  <si>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</si>
  <si>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</si>
  <si>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</si>
  <si>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</si>
  <si>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</si>
  <si>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</si>
  <si>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</si>
  <si>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</si>
  <si>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</si>
  <si>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</si>
  <si>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</si>
  <si>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</si>
  <si>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</si>
  <si>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</si>
  <si>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</si>
  <si>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</si>
  <si>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</si>
  <si>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</si>
  <si>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</si>
  <si>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</si>
  <si>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</si>
  <si>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</si>
  <si>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</si>
  <si>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</si>
  <si>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</si>
  <si>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</si>
  <si>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</si>
  <si>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</si>
  <si>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</si>
  <si>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</si>
  <si>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</si>
  <si>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</si>
  <si>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</si>
  <si>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</si>
  <si>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</si>
  <si>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</si>
  <si>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</si>
  <si>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</si>
  <si>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</si>
  <si>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</si>
  <si>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</si>
  <si>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</si>
  <si>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</si>
  <si>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</si>
  <si>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</si>
  <si>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</si>
  <si>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</si>
  <si>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</si>
  <si>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</si>
  <si>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</si>
  <si>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</si>
  <si>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</si>
  <si>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</si>
  <si>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</si>
  <si>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</si>
  <si>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</si>
  <si>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</si>
  <si>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</si>
  <si>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</si>
  <si>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</si>
  <si>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</si>
  <si>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</si>
  <si>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</si>
  <si>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</si>
  <si>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</si>
  <si>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</si>
  <si>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</si>
  <si>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</si>
  <si>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</si>
  <si>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</si>
  <si>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</si>
  <si>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</si>
  <si>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</si>
  <si>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</si>
  <si>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</si>
  <si>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</si>
  <si>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</si>
  <si>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</si>
  <si>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</si>
  <si>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</si>
  <si>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</si>
  <si>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</si>
  <si>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</si>
  <si>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</si>
  <si>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</si>
  <si>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</si>
  <si>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</si>
  <si>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</si>
  <si>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</si>
  <si>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</si>
  <si>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</si>
  <si>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</si>
  <si>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</si>
  <si>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</si>
  <si>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</si>
  <si>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</si>
  <si>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</si>
  <si>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</si>
  <si>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</si>
  <si>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</si>
  <si>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</si>
  <si>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</si>
  <si>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</si>
  <si>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</si>
  <si>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</si>
  <si>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</si>
  <si>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</si>
  <si>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</si>
  <si>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</si>
  <si>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</si>
  <si>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</si>
  <si>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</si>
  <si>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</si>
  <si>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</si>
  <si>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</si>
  <si>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</si>
  <si>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</si>
  <si>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</si>
  <si>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</si>
  <si>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</si>
  <si>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</si>
  <si>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</si>
  <si>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</si>
  <si>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</si>
  <si>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</si>
  <si>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</si>
  <si>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</si>
  <si>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</si>
  <si>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</si>
  <si>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</si>
  <si>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</si>
  <si>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</si>
  <si>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</si>
  <si>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</si>
  <si>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</si>
  <si>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</si>
  <si>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</si>
  <si>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</si>
  <si>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</si>
  <si>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</si>
  <si>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</si>
  <si>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</si>
  <si>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</si>
  <si>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</si>
  <si>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</si>
  <si>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</si>
  <si>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</si>
  <si>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</si>
  <si>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</si>
  <si>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</si>
  <si>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</si>
  <si>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</si>
  <si>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</si>
  <si>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</si>
  <si>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</si>
  <si>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</si>
  <si>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</si>
  <si>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</si>
  <si>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</si>
  <si>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</si>
  <si>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</si>
  <si>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</si>
  <si>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</si>
  <si>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</si>
  <si>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</si>
  <si>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</si>
  <si>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</si>
  <si>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</si>
  <si>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</si>
  <si>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</si>
  <si>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</si>
  <si>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</si>
  <si>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</si>
  <si>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</si>
  <si>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</si>
  <si>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</si>
  <si>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</si>
  <si>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</si>
  <si>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</si>
  <si>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</si>
  <si>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</si>
  <si>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</si>
  <si>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</si>
  <si>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</si>
  <si>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</si>
  <si>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</si>
  <si>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</si>
  <si>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</si>
  <si>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</si>
  <si>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</si>
  <si>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</si>
  <si>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</si>
  <si>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</si>
  <si>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</si>
  <si>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</si>
  <si>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</si>
  <si>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</si>
  <si>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</si>
  <si>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</si>
  <si>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</si>
  <si>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</si>
  <si>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</si>
  <si>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</si>
  <si>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</si>
  <si>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</si>
  <si>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</si>
  <si>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</si>
  <si>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</si>
  <si>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</si>
  <si>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</si>
  <si>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</si>
  <si>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</si>
  <si>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</si>
  <si>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</si>
  <si>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</si>
  <si>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</si>
  <si>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</si>
  <si>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</si>
  <si>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</si>
  <si>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</si>
  <si>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</si>
  <si>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</si>
  <si>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</si>
  <si>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</si>
  <si>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</si>
  <si>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</si>
  <si>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</si>
  <si>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</si>
  <si>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</si>
  <si>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</si>
  <si>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</si>
  <si>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</si>
  <si>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</si>
  <si>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</si>
  <si>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</si>
  <si>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</si>
  <si>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</si>
  <si>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</si>
  <si>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</si>
  <si>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</si>
  <si>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</si>
  <si>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</si>
  <si>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</si>
  <si>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</si>
  <si>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</si>
  <si>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</si>
  <si>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</si>
  <si>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</si>
  <si>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</si>
  <si>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</si>
  <si>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</si>
  <si>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</si>
  <si>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</si>
  <si>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</si>
  <si>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</si>
  <si>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</si>
  <si>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</si>
  <si>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</si>
  <si>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</si>
  <si>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</si>
  <si>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</si>
  <si>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</si>
  <si>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</si>
  <si>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</si>
  <si>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</si>
  <si>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</si>
  <si>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</si>
  <si>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</si>
  <si>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</si>
  <si>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</si>
  <si>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</si>
  <si>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</si>
  <si>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</si>
  <si>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</si>
  <si>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</si>
  <si>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</si>
  <si>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</si>
  <si>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</si>
  <si>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</si>
  <si>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</si>
  <si>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</si>
  <si>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</si>
  <si>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</si>
  <si>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</si>
  <si>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</si>
  <si>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</si>
  <si>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</si>
  <si>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</si>
  <si>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</si>
  <si>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</si>
  <si>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</si>
  <si>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</si>
  <si>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</si>
  <si>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</si>
  <si>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</si>
  <si>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</si>
  <si>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</si>
  <si>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</si>
  <si>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</si>
  <si>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</si>
  <si>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</si>
  <si>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</si>
  <si>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</si>
  <si>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</si>
  <si>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</si>
  <si>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</si>
  <si>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</si>
  <si>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</si>
  <si>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</si>
  <si>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</si>
  <si>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</si>
  <si>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</si>
  <si>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</si>
  <si>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</si>
  <si>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</si>
  <si>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</si>
  <si>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</si>
  <si>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</si>
  <si>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</si>
  <si>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</si>
  <si>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</si>
  <si>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</si>
  <si>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</si>
  <si>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</si>
  <si>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</si>
  <si>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</si>
  <si>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</si>
  <si>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</si>
  <si>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</si>
  <si>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</si>
  <si>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</si>
  <si>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</si>
  <si>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</si>
  <si>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</si>
  <si>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</si>
  <si>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</si>
  <si>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</si>
  <si>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</si>
  <si>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</si>
  <si>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</si>
  <si>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</si>
  <si>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</si>
  <si>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</si>
  <si>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</si>
  <si>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</si>
  <si>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</si>
  <si>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</si>
  <si>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</si>
  <si>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</si>
  <si>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</si>
  <si>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</si>
  <si>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</si>
  <si>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</si>
  <si>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</si>
  <si>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</si>
  <si>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</si>
  <si>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</si>
  <si>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</si>
  <si>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</si>
  <si>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</si>
  <si>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</si>
  <si>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</si>
  <si>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</si>
  <si>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</si>
  <si>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</si>
  <si>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</si>
  <si>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</si>
  <si>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</si>
  <si>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</si>
  <si>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</si>
  <si>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</si>
  <si>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</si>
  <si>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</si>
  <si>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</si>
  <si>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</si>
  <si>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</si>
  <si>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</si>
  <si>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</si>
  <si>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</si>
  <si>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</si>
  <si>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</si>
  <si>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</si>
  <si>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</si>
  <si>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</si>
  <si>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</si>
  <si>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</si>
  <si>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</si>
  <si>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</si>
  <si>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</si>
  <si>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</si>
  <si>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</si>
  <si>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</si>
  <si>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</si>
  <si>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</si>
  <si>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</si>
  <si>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</si>
  <si>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</si>
  <si>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</si>
  <si>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</si>
  <si>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</si>
  <si>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</si>
  <si>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</si>
  <si>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</si>
  <si>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</si>
  <si>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</si>
  <si>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</si>
  <si>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</si>
  <si>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</si>
  <si>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</si>
  <si>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</si>
  <si>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</si>
  <si>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</si>
  <si>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</si>
  <si>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</si>
  <si>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</si>
  <si>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</si>
  <si>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</si>
  <si>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</si>
  <si>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</si>
  <si>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</si>
  <si>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</si>
  <si>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</si>
  <si>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</si>
  <si>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</si>
  <si>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</si>
  <si>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</si>
  <si>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</si>
  <si>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</si>
  <si>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</si>
  <si>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</si>
  <si>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</si>
  <si>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</si>
  <si>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</si>
  <si>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</si>
  <si>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</si>
  <si>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</si>
  <si>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</si>
  <si>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</si>
  <si>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</si>
  <si>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</si>
  <si>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</si>
  <si>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</si>
  <si>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</si>
  <si>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</si>
  <si>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</si>
  <si>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</si>
  <si>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</si>
  <si>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</si>
  <si>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</si>
  <si>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</si>
  <si>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</si>
  <si>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</si>
  <si>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</si>
  <si>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</si>
  <si>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</si>
  <si>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</si>
  <si>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</si>
  <si>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</si>
  <si>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</si>
  <si>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</si>
  <si>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</si>
  <si>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</si>
  <si>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</si>
  <si>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</si>
  <si>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</si>
  <si>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</si>
  <si>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</si>
  <si>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</si>
  <si>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</si>
  <si>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</si>
  <si>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</si>
  <si>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</si>
  <si>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</si>
  <si>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</si>
  <si>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</si>
  <si>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</si>
  <si>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</si>
  <si>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</si>
  <si>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</si>
  <si>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</si>
  <si>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</si>
  <si>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</si>
  <si>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</si>
  <si>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</si>
  <si>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</si>
  <si>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</si>
  <si>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</si>
  <si>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</si>
  <si>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</si>
  <si>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</si>
  <si>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</si>
  <si>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</si>
  <si>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</si>
  <si>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</si>
  <si>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</si>
  <si>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</si>
  <si>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</si>
  <si>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</si>
  <si>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</si>
  <si>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</si>
  <si>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</si>
  <si>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</si>
  <si>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</si>
  <si>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</si>
  <si>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</si>
  <si>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</si>
  <si>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</si>
  <si>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</si>
  <si>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</si>
  <si>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</si>
  <si>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</si>
  <si>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</si>
  <si>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</si>
  <si>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</si>
  <si>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</si>
  <si>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</si>
  <si>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</si>
  <si>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</si>
  <si>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</si>
  <si>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</si>
  <si>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</si>
  <si>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</si>
  <si>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</si>
  <si>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</si>
  <si>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</si>
  <si>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</si>
  <si>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</si>
  <si>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</si>
  <si>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</si>
  <si>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</si>
  <si>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</si>
  <si>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</si>
  <si>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</si>
  <si>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</si>
  <si>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</si>
  <si>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</si>
  <si>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</si>
  <si>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</si>
  <si>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</si>
  <si>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</si>
  <si>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</si>
  <si>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</si>
  <si>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</si>
  <si>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</si>
  <si>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</si>
  <si>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</si>
  <si>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</si>
  <si>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</si>
  <si>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</si>
  <si>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</si>
  <si>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</si>
  <si>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</si>
  <si>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</si>
  <si>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</si>
  <si>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</si>
  <si>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</si>
  <si>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</si>
  <si>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</si>
  <si>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</si>
  <si>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</si>
  <si>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</si>
  <si>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</si>
  <si>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</si>
  <si>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</si>
  <si>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</si>
  <si>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</si>
  <si>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</si>
  <si>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</si>
  <si>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</si>
  <si>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</si>
  <si>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</si>
  <si>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</si>
  <si>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</si>
  <si>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</si>
  <si>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</si>
  <si>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</si>
  <si>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</si>
  <si>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</si>
  <si>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</si>
  <si>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</si>
  <si>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</si>
  <si>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</si>
  <si>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</si>
  <si>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</si>
  <si>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</si>
  <si>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</si>
  <si>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</si>
  <si>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</si>
  <si>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</si>
  <si>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</si>
  <si>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</si>
  <si>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</si>
  <si>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</si>
  <si>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</si>
  <si>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</si>
  <si>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</si>
  <si>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</si>
  <si>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</si>
  <si>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</si>
  <si>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</si>
  <si>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</si>
  <si>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</si>
  <si>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</si>
  <si>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</si>
  <si>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</si>
  <si>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</si>
  <si>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</si>
  <si>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</si>
  <si>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</si>
  <si>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</si>
  <si>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</si>
  <si>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</si>
  <si>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</si>
  <si>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</si>
  <si>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</si>
  <si>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</si>
  <si>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</si>
  <si>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</si>
  <si>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</si>
  <si>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</si>
  <si>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</si>
  <si>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</si>
  <si>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</si>
  <si>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</si>
  <si>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</si>
  <si>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</si>
  <si>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</si>
  <si>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</si>
  <si>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</si>
  <si>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</si>
  <si>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</si>
  <si>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</si>
  <si>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</si>
  <si>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</si>
  <si>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</si>
  <si>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</si>
  <si>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</si>
  <si>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</si>
  <si>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</si>
  <si>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</si>
  <si>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</si>
  <si>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</si>
  <si>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</si>
  <si>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</si>
  <si>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</si>
  <si>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</si>
  <si>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</si>
  <si>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</si>
  <si>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</si>
  <si>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</si>
  <si>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</si>
  <si>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</si>
  <si>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</si>
  <si>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</si>
  <si>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</si>
  <si>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</si>
  <si>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</si>
  <si>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</si>
  <si>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</si>
  <si>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</si>
  <si>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</si>
  <si>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</si>
  <si>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</si>
  <si>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</si>
  <si>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</si>
  <si>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</si>
  <si>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</si>
  <si>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</si>
  <si>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</si>
  <si>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</si>
  <si>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</si>
  <si>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</si>
  <si>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</si>
  <si>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</si>
  <si>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</si>
  <si>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</si>
  <si>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</si>
  <si>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</si>
  <si>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</si>
  <si>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</si>
  <si>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</si>
  <si>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</si>
  <si>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</si>
  <si>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</si>
  <si>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</si>
  <si>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</si>
  <si>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</si>
  <si>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</si>
  <si>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</si>
  <si>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</si>
  <si>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</si>
  <si>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</si>
  <si>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</si>
  <si>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</si>
  <si>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</si>
  <si>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</si>
  <si>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</si>
  <si>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</si>
  <si>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</si>
  <si>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</si>
  <si>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</si>
  <si>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</si>
  <si>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</si>
  <si>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</si>
  <si>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</si>
  <si>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</si>
  <si>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</si>
  <si>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</si>
  <si>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</si>
  <si>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</si>
  <si>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</si>
  <si>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</si>
  <si>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</si>
  <si>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</si>
  <si>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</si>
  <si>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</si>
  <si>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</si>
  <si>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</si>
  <si>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</si>
  <si>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</si>
  <si>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</si>
  <si>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</si>
  <si>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</si>
  <si>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</si>
  <si>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</si>
  <si>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</si>
  <si>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</si>
  <si>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</si>
  <si>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</si>
  <si>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</si>
  <si>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</si>
  <si>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</si>
  <si>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</si>
  <si>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</si>
  <si>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</si>
  <si>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</si>
  <si>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</si>
  <si>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</si>
  <si>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</si>
  <si>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</si>
  <si>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</si>
  <si>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</si>
  <si>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</si>
  <si>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</si>
  <si>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</si>
  <si>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</si>
  <si>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</si>
  <si>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</si>
  <si>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</si>
  <si>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</si>
  <si>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</si>
  <si>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</si>
  <si>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</si>
  <si>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</si>
  <si>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</si>
  <si>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</si>
  <si>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</si>
  <si>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</si>
  <si>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</si>
  <si>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</si>
  <si>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</si>
  <si>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</si>
  <si>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</si>
  <si>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</si>
  <si>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</si>
  <si>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</si>
  <si>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</si>
  <si>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</si>
  <si>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</si>
  <si>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</si>
  <si>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</si>
  <si>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</si>
  <si>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</si>
  <si>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</si>
  <si>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</si>
  <si>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</si>
  <si>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</si>
  <si>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</si>
  <si>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</si>
  <si>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</si>
  <si>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</si>
  <si>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</si>
  <si>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</si>
  <si>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</si>
  <si>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</si>
  <si>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</si>
  <si>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</si>
  <si>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</si>
  <si>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</si>
  <si>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</si>
  <si>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</si>
  <si>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</si>
  <si>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</si>
  <si>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</si>
  <si>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</si>
  <si>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</si>
  <si>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</si>
  <si>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</si>
  <si>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</si>
  <si>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</si>
  <si>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</si>
  <si>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</si>
  <si>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</si>
  <si>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</si>
  <si>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</si>
  <si>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</si>
  <si>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</si>
  <si>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</si>
  <si>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</si>
  <si>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</si>
  <si>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</si>
  <si>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</si>
  <si>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</si>
  <si>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</si>
  <si>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</si>
  <si>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</si>
  <si>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</si>
  <si>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</si>
  <si>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</si>
  <si>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</si>
  <si>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</si>
  <si>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</si>
  <si>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</si>
  <si>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</si>
  <si>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</si>
  <si>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</si>
  <si>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</si>
  <si>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</si>
  <si>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</si>
  <si>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</si>
  <si>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</si>
  <si>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</si>
  <si>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</si>
  <si>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</si>
  <si>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</si>
  <si>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</si>
  <si>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</si>
  <si>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</si>
  <si>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</si>
  <si>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</si>
  <si>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</si>
  <si>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</si>
  <si>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</si>
  <si>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</si>
  <si>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</si>
  <si>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</si>
  <si>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</si>
  <si>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</si>
  <si>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</si>
  <si>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</si>
  <si>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</si>
  <si>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</si>
  <si>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</si>
  <si>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</si>
  <si>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</si>
  <si>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</si>
  <si>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</si>
  <si>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</si>
  <si>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</si>
  <si>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</si>
  <si>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</si>
  <si>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</si>
  <si>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</si>
  <si>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</si>
  <si>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</si>
  <si>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</si>
  <si>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</si>
  <si>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</si>
  <si>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</si>
  <si>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</si>
  <si>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</si>
  <si>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</si>
  <si>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</si>
  <si>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</si>
  <si>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</si>
  <si>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</si>
  <si>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</si>
  <si>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</si>
  <si>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</si>
  <si>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</si>
  <si>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</si>
  <si>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</si>
  <si>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</si>
  <si>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</si>
  <si>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</si>
  <si>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</si>
  <si>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</si>
  <si>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</si>
  <si>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</si>
  <si>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</si>
  <si>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</si>
  <si>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</si>
  <si>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</si>
  <si>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</si>
  <si>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</si>
  <si>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</si>
  <si>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</si>
  <si>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</si>
  <si>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</si>
  <si>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</si>
  <si>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</si>
  <si>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</si>
  <si>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</si>
  <si>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</si>
  <si>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</si>
  <si>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</si>
  <si>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</si>
  <si>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</si>
  <si>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</si>
  <si>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</si>
  <si>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</si>
  <si>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</si>
  <si>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</si>
  <si>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</si>
  <si>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</si>
  <si>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</si>
  <si>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</si>
  <si>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</si>
  <si>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</si>
  <si>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</si>
  <si>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</si>
  <si>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</si>
  <si>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</si>
  <si>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</si>
  <si>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</si>
  <si>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</si>
  <si>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</si>
  <si>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</si>
  <si>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</si>
  <si>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</si>
  <si>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</si>
  <si>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</si>
  <si>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</si>
  <si>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</si>
  <si>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</si>
  <si>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</si>
  <si>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</si>
  <si>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</si>
  <si>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</si>
  <si>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</si>
  <si>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</si>
  <si>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</si>
  <si>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</si>
  <si>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</si>
  <si>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</si>
  <si>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</si>
  <si>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</si>
  <si>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</si>
  <si>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</si>
  <si>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</si>
  <si>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</si>
  <si>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</si>
  <si>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</si>
  <si>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</si>
  <si>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</si>
  <si>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</si>
  <si>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</si>
  <si>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</si>
  <si>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</si>
  <si>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</si>
  <si>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</si>
  <si>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</si>
  <si>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</si>
  <si>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</si>
  <si>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</si>
  <si>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</si>
  <si>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</si>
  <si>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</si>
  <si>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</si>
  <si>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</si>
  <si>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</si>
  <si>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</si>
  <si>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</si>
  <si>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</si>
  <si>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</si>
  <si>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</si>
  <si>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</si>
  <si>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</si>
  <si>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</si>
  <si>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</si>
  <si>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</si>
  <si>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</si>
  <si>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</si>
  <si>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</si>
  <si>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</si>
  <si>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</si>
  <si>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</si>
  <si>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</si>
  <si>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</si>
  <si>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</si>
  <si>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</si>
  <si>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</si>
  <si>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</si>
  <si>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</si>
  <si>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</si>
  <si>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</si>
  <si>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</si>
  <si>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</si>
  <si>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</si>
  <si>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</si>
  <si>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</si>
  <si>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</si>
  <si>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</si>
  <si>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</si>
  <si>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</si>
  <si>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</si>
  <si>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</si>
  <si>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</si>
  <si>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</si>
  <si>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</si>
  <si>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</si>
  <si>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</si>
  <si>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</si>
  <si>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</si>
  <si>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</si>
  <si>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</si>
  <si>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</si>
  <si>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</si>
  <si>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</si>
  <si>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</si>
  <si>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</si>
  <si>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</si>
  <si>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</si>
  <si>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</si>
  <si>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</si>
  <si>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</si>
  <si>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</si>
  <si>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</si>
  <si>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</si>
  <si>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</si>
  <si>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</si>
  <si>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</si>
  <si>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</si>
  <si>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</si>
  <si>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</si>
  <si>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</si>
  <si>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</si>
  <si>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</si>
  <si>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</si>
  <si>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</si>
  <si>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</si>
  <si>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</si>
  <si>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</si>
  <si>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</si>
  <si>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</si>
  <si>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</si>
  <si>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</si>
  <si>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</si>
  <si>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</si>
  <si>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</si>
  <si>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</si>
  <si>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</si>
  <si>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</si>
  <si>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</si>
  <si>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</si>
  <si>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</si>
  <si>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</si>
  <si>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</si>
  <si>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</si>
  <si>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</si>
  <si>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</si>
  <si>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</si>
  <si>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</si>
  <si>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</si>
  <si>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</si>
  <si>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</si>
  <si>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</si>
  <si>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</si>
  <si>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</si>
  <si>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</si>
  <si>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</si>
  <si>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</si>
  <si>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</si>
  <si>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</si>
  <si>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</si>
  <si>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</si>
  <si>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</si>
  <si>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</si>
  <si>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</si>
  <si>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</si>
  <si>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</si>
  <si>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</si>
  <si>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</si>
  <si>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</si>
  <si>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</si>
  <si>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</si>
  <si>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</si>
  <si>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</si>
  <si>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</si>
  <si>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</si>
  <si>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</si>
  <si>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</si>
  <si>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</si>
  <si>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</si>
  <si>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</si>
  <si>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</si>
  <si>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</si>
  <si>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</si>
  <si>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</si>
  <si>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</si>
  <si>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</si>
  <si>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</si>
  <si>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</si>
  <si>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</si>
  <si>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</si>
  <si>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</si>
  <si>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</si>
  <si>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</si>
  <si>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</si>
  <si>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</si>
  <si>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</si>
  <si>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</si>
  <si>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</si>
  <si>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</si>
  <si>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</si>
  <si>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</si>
  <si>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</si>
  <si>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</si>
  <si>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</si>
  <si>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</si>
  <si>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</si>
  <si>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</si>
  <si>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</si>
  <si>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</si>
  <si>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</si>
  <si>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</si>
  <si>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</si>
  <si>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</si>
  <si>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</si>
  <si>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</si>
  <si>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</si>
  <si>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</si>
  <si>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</si>
  <si>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</si>
  <si>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</si>
  <si>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</si>
  <si>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</si>
  <si>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</si>
  <si>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</si>
  <si>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</si>
  <si>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</si>
  <si>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</si>
  <si>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</si>
  <si>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</si>
  <si>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</si>
  <si>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</si>
  <si>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</si>
  <si>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</si>
  <si>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</si>
  <si>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</si>
  <si>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</si>
  <si>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</si>
  <si>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</si>
  <si>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</si>
  <si>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</si>
  <si>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</si>
  <si>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</si>
  <si>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</si>
  <si>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</si>
  <si>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</si>
  <si>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</si>
  <si>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</si>
  <si>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</si>
  <si>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</si>
  <si>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</si>
  <si>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</si>
  <si>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</si>
  <si>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</si>
  <si>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</si>
  <si>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</si>
  <si>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</si>
  <si>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</si>
  <si>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</si>
  <si>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</si>
  <si>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</si>
  <si>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</si>
  <si>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</si>
  <si>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</si>
  <si>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</si>
  <si>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</si>
  <si>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</si>
  <si>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</si>
  <si>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</si>
  <si>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</si>
  <si>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</si>
  <si>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</si>
  <si>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</si>
  <si>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</si>
  <si>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</si>
  <si>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</si>
  <si>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</si>
  <si>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</si>
  <si>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</si>
  <si>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</si>
  <si>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</si>
  <si>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</si>
  <si>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</si>
  <si>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</si>
  <si>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</si>
  <si>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</si>
  <si>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</si>
  <si>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</si>
  <si>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</si>
  <si>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</si>
  <si>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</si>
  <si>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</si>
  <si>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</si>
  <si>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</si>
  <si>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</si>
  <si>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</si>
  <si>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</si>
  <si>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</si>
  <si>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</si>
  <si>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</si>
  <si>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</si>
  <si>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</si>
  <si>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</si>
  <si>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</si>
  <si>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</si>
  <si>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</si>
  <si>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</si>
  <si>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</si>
  <si>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</si>
  <si>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</si>
  <si>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</si>
  <si>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</si>
  <si>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</si>
  <si>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</si>
  <si>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</si>
  <si>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</si>
  <si>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</si>
  <si>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</si>
  <si>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</si>
  <si>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</si>
  <si>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</si>
  <si>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</si>
  <si>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</si>
  <si>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</si>
  <si>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</si>
  <si>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</si>
  <si>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</si>
  <si>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</si>
  <si>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</si>
  <si>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</si>
  <si>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</si>
  <si>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</si>
  <si>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</si>
  <si>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</si>
  <si>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</si>
  <si>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</si>
  <si>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</si>
  <si>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</si>
  <si>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</si>
  <si>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</si>
  <si>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</si>
  <si>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</si>
  <si>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</si>
  <si>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</si>
  <si>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</si>
  <si>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</si>
  <si>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</si>
  <si>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</si>
  <si>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</si>
  <si>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</si>
  <si>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</si>
  <si>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</si>
  <si>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</si>
  <si>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</si>
  <si>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</si>
  <si>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</si>
  <si>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</si>
  <si>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</si>
  <si>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</si>
  <si>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</si>
  <si>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</si>
  <si>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</si>
  <si>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</si>
  <si>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</si>
  <si>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</si>
  <si>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</si>
  <si>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</si>
  <si>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</si>
  <si>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</si>
  <si>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</si>
  <si>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</si>
  <si>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</si>
  <si>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</si>
  <si>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</si>
  <si>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</si>
  <si>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</si>
  <si>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</si>
  <si>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</si>
  <si>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</si>
  <si>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</si>
  <si>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</si>
  <si>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</si>
  <si>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</si>
  <si>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</si>
  <si>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</si>
  <si>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</si>
  <si>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</si>
  <si>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</si>
  <si>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</si>
  <si>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</si>
  <si>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</si>
  <si>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</si>
  <si>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</si>
  <si>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</si>
  <si>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</si>
  <si>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</si>
  <si>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</si>
  <si>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</si>
  <si>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</si>
  <si>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</si>
  <si>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</si>
  <si>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</si>
  <si>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</si>
  <si>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</si>
  <si>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</si>
  <si>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</si>
  <si>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</si>
  <si>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</si>
  <si>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</si>
  <si>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</si>
  <si>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</si>
  <si>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</si>
  <si>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</si>
  <si>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</si>
  <si>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</si>
  <si>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</si>
  <si>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</si>
  <si>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</si>
  <si>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</si>
  <si>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</si>
  <si>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</si>
  <si>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</si>
  <si>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</si>
  <si>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</si>
  <si>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</si>
  <si>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</si>
  <si>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</si>
  <si>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</si>
  <si>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</si>
  <si>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</si>
  <si>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</si>
  <si>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</si>
  <si>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</si>
  <si>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</si>
  <si>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</si>
  <si>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</si>
  <si>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</si>
  <si>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</si>
  <si>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</si>
  <si>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</si>
  <si>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</si>
  <si>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</si>
  <si>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</si>
  <si>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</si>
  <si>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</si>
  <si>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</si>
  <si>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</si>
  <si>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</si>
  <si>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</si>
  <si>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</si>
  <si>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</si>
  <si>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</si>
  <si>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</si>
  <si>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</si>
  <si>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</si>
  <si>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</si>
  <si>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</si>
  <si>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</si>
  <si>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</si>
  <si>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</si>
  <si>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</si>
  <si>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</si>
  <si>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</si>
  <si>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</si>
  <si>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</si>
  <si>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</si>
  <si>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</si>
  <si>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</si>
  <si>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</si>
  <si>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</si>
  <si>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</si>
  <si>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</si>
  <si>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</si>
  <si>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</si>
  <si>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</si>
  <si>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</si>
  <si>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</si>
  <si>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</si>
  <si>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</si>
  <si>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</si>
  <si>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</si>
  <si>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</si>
  <si>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</si>
  <si>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</si>
  <si>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</si>
  <si>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</si>
  <si>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</si>
  <si>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</si>
  <si>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</si>
  <si>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</si>
  <si>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</si>
  <si>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</si>
  <si>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</si>
  <si>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</si>
  <si>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</si>
  <si>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</si>
  <si>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</si>
  <si>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</si>
  <si>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</si>
  <si>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</si>
  <si>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</si>
  <si>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</si>
  <si>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</si>
  <si>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</si>
  <si>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</si>
  <si>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</si>
  <si>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</si>
  <si>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</si>
  <si>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</si>
  <si>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</si>
  <si>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</si>
  <si>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</si>
  <si>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</si>
  <si>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</si>
  <si>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</si>
  <si>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</si>
  <si>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</si>
  <si>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</si>
  <si>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</si>
  <si>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</si>
  <si>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</si>
  <si>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</si>
  <si>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</si>
  <si>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</si>
  <si>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</si>
  <si>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</si>
  <si>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</si>
  <si>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</si>
  <si>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</si>
  <si>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</si>
  <si>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</si>
  <si>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</si>
  <si>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</si>
  <si>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</si>
  <si>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</si>
  <si>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</si>
  <si>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</si>
  <si>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</si>
  <si>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</si>
  <si>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</si>
  <si>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</si>
  <si>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</si>
  <si>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</si>
  <si>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</si>
  <si>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</si>
  <si>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</si>
  <si>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</si>
  <si>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</si>
  <si>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</si>
  <si>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</si>
  <si>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</si>
  <si>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</si>
  <si>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</si>
  <si>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</si>
  <si>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</si>
  <si>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</si>
  <si>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</si>
  <si>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</si>
  <si>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</si>
  <si>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</si>
  <si>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</si>
  <si>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</si>
  <si>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</si>
  <si>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</si>
  <si>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</si>
  <si>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</si>
  <si>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</si>
  <si>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</si>
  <si>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</si>
  <si>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</si>
  <si>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</si>
  <si>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</si>
  <si>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</si>
  <si>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</si>
  <si>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</si>
  <si>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</si>
  <si>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</si>
  <si>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</si>
  <si>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</si>
  <si>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</si>
  <si>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</si>
  <si>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</si>
  <si>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</si>
  <si>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</si>
  <si>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</si>
  <si>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</si>
  <si>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</si>
  <si>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</si>
  <si>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</si>
  <si>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</si>
  <si>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</si>
  <si>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</si>
  <si>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</si>
  <si>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</si>
  <si>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</si>
  <si>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</si>
  <si>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</si>
  <si>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</si>
  <si>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</si>
  <si>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</si>
  <si>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</si>
  <si>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</si>
  <si>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</si>
  <si>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</si>
  <si>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</si>
  <si>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</si>
  <si>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</si>
  <si>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</si>
  <si>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</si>
  <si>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</si>
  <si>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</si>
  <si>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</si>
  <si>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</si>
  <si>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</si>
  <si>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</si>
  <si>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</si>
  <si>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</si>
  <si>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</si>
  <si>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</si>
  <si>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</si>
  <si>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</si>
  <si>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</si>
  <si>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</si>
  <si>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</si>
  <si>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</si>
  <si>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</si>
  <si>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</si>
  <si>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</si>
  <si>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</si>
  <si>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</si>
  <si>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</si>
  <si>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</si>
  <si>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</si>
  <si>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</si>
  <si>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</si>
  <si>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</si>
  <si>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</si>
  <si>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</si>
  <si>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</si>
  <si>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</si>
  <si>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</si>
  <si>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</si>
  <si>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</si>
  <si>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</si>
  <si>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</si>
  <si>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</si>
  <si>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</si>
  <si>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</si>
  <si>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</si>
  <si>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</si>
  <si>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</si>
  <si>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</si>
  <si>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</si>
  <si>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</si>
  <si>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</si>
  <si>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</si>
  <si>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</si>
  <si>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</si>
  <si>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</si>
  <si>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</si>
  <si>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</si>
  <si>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</si>
  <si>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</si>
  <si>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</si>
  <si>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</si>
  <si>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</si>
  <si>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</si>
  <si>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</si>
  <si>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</si>
  <si>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</si>
  <si>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</si>
  <si>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</si>
  <si>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</si>
  <si>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</si>
  <si>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</si>
  <si>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</si>
  <si>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</si>
  <si>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</si>
  <si>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</si>
  <si>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</si>
  <si>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</si>
  <si>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</si>
  <si>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</si>
  <si>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</si>
  <si>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</si>
  <si>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</si>
  <si>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</si>
  <si>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</si>
  <si>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</si>
  <si>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</si>
  <si>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</si>
  <si>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</si>
  <si>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</si>
  <si>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</si>
  <si>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</si>
  <si>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</si>
  <si>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</si>
  <si>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</si>
  <si>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</si>
  <si>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</si>
  <si>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</si>
  <si>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</si>
  <si>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</si>
  <si>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</si>
  <si>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</si>
  <si>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</si>
  <si>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</si>
  <si>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</si>
  <si>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</si>
  <si>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</si>
  <si>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</si>
  <si>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</si>
  <si>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</si>
  <si>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</si>
  <si>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</si>
  <si>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</si>
  <si>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</si>
  <si>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</si>
  <si>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</si>
  <si>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</si>
  <si>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</si>
  <si>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</si>
  <si>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</si>
  <si>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</si>
  <si>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</si>
  <si>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</si>
  <si>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</si>
  <si>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</si>
  <si>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</si>
  <si>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</si>
  <si>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</si>
  <si>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</si>
  <si>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</si>
  <si>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</si>
  <si>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</si>
  <si>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</si>
  <si>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</si>
  <si>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</si>
  <si>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</si>
  <si>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</si>
  <si>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</si>
  <si>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</si>
  <si>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</si>
  <si>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</si>
  <si>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</si>
  <si>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</si>
  <si>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</si>
  <si>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</si>
  <si>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</si>
  <si>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</si>
  <si>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</si>
  <si>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</si>
  <si>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</si>
  <si>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</si>
  <si>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</si>
  <si>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</si>
  <si>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</si>
  <si>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</si>
  <si>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</si>
  <si>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</si>
  <si>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</si>
  <si>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</si>
  <si>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</si>
  <si>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</si>
  <si>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</si>
  <si>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</si>
  <si>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</si>
  <si>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</si>
  <si>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</si>
  <si>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</si>
  <si>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</si>
  <si>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</si>
  <si>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</si>
  <si>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</si>
  <si>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</si>
  <si>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</si>
  <si>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</si>
  <si>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</si>
  <si>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</si>
  <si>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</si>
  <si>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</si>
  <si>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</si>
  <si>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</si>
  <si>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</si>
  <si>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</si>
  <si>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</si>
  <si>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</si>
  <si>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</si>
  <si>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</si>
  <si>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</si>
  <si>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</si>
  <si>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</si>
  <si>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</si>
  <si>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</si>
  <si>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</si>
  <si>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</si>
  <si>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</si>
  <si>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</si>
  <si>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</si>
  <si>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</si>
  <si>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</si>
  <si>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</si>
  <si>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</si>
  <si>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</si>
  <si>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</si>
  <si>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</si>
  <si>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</si>
  <si>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</si>
  <si>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</si>
  <si>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</si>
  <si>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</si>
  <si>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</si>
  <si>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</si>
  <si>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</si>
  <si>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</si>
  <si>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</si>
  <si>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</si>
  <si>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</si>
  <si>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</si>
  <si>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</si>
  <si>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</si>
  <si>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</si>
  <si>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</si>
  <si>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</si>
  <si>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</si>
  <si>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</si>
  <si>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</si>
  <si>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</si>
  <si>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</si>
  <si>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</si>
  <si>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</si>
  <si>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</si>
  <si>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</si>
  <si>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</si>
  <si>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</si>
  <si>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</si>
  <si>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</si>
  <si>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</si>
  <si>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</si>
  <si>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</si>
  <si>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</si>
  <si>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</si>
  <si>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</si>
  <si>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</si>
  <si>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</si>
  <si>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</si>
  <si>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</si>
  <si>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</si>
  <si>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</si>
  <si>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</si>
  <si>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</si>
  <si>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</si>
  <si>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</si>
  <si>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</si>
  <si>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</si>
  <si>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</si>
  <si>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</si>
  <si>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</si>
  <si>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</si>
  <si>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</si>
  <si>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</si>
  <si>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</si>
  <si>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</si>
  <si>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</si>
  <si>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</si>
  <si>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</si>
  <si>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</si>
  <si>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</si>
  <si>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</si>
  <si>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</si>
  <si>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</si>
  <si>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</si>
  <si>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</si>
  <si>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</si>
  <si>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</si>
  <si>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</si>
  <si>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</si>
  <si>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</si>
  <si>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</si>
  <si>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</si>
  <si>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</si>
  <si>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</si>
  <si>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</si>
  <si>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</si>
  <si>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</si>
  <si>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</si>
  <si>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</si>
  <si>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</si>
  <si>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</si>
  <si>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</si>
  <si>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</si>
  <si>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</si>
  <si>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</si>
  <si>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</si>
  <si>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</si>
  <si>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</si>
  <si>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</si>
  <si>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</si>
  <si>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</si>
  <si>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</si>
  <si>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</si>
  <si>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</si>
  <si>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</si>
  <si>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</si>
  <si>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</si>
  <si>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</si>
  <si>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</si>
  <si>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</si>
  <si>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</si>
  <si>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</si>
  <si>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</si>
  <si>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</si>
  <si>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</si>
  <si>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</si>
  <si>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</si>
  <si>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</si>
  <si>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</si>
  <si>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</si>
  <si>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</si>
  <si>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</si>
  <si>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</si>
  <si>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</si>
  <si>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</si>
  <si>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</si>
  <si>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</si>
  <si>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</si>
  <si>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</si>
  <si>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</si>
  <si>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</si>
  <si>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</si>
  <si>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</si>
  <si>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</si>
  <si>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</si>
  <si>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</si>
  <si>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</si>
  <si>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</si>
  <si>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</si>
  <si>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</si>
  <si>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</si>
  <si>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</si>
  <si>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</si>
  <si>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</si>
  <si>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</si>
  <si>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</si>
  <si>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</si>
  <si>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</si>
  <si>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</si>
  <si>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</si>
  <si>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</si>
  <si>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</si>
  <si>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</si>
  <si>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</si>
  <si>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</si>
  <si>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</si>
  <si>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</si>
  <si>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</si>
  <si>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</si>
  <si>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</si>
  <si>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</si>
  <si>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</si>
  <si>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</si>
  <si>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</si>
  <si>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</si>
  <si>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</si>
  <si>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</si>
  <si>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</si>
  <si>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</si>
  <si>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</si>
  <si>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</si>
  <si>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</si>
  <si>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</si>
  <si>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</si>
  <si>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</si>
  <si>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</si>
  <si>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</si>
  <si>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</si>
  <si>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</si>
  <si>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</si>
  <si>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</si>
  <si>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</si>
  <si>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</si>
  <si>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</si>
  <si>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</si>
  <si>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</si>
  <si>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</si>
  <si>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</si>
  <si>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</si>
  <si>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</si>
  <si>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</si>
  <si>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</si>
  <si>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</si>
  <si>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</si>
  <si>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</si>
  <si>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</si>
  <si>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</si>
  <si>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</si>
  <si>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</si>
  <si>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</si>
  <si>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</si>
  <si>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</si>
  <si>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</si>
  <si>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</si>
  <si>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</si>
  <si>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</si>
  <si>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</si>
  <si>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</si>
  <si>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</si>
  <si>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</si>
  <si>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</si>
  <si>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</si>
  <si>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</si>
  <si>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</si>
  <si>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</si>
  <si>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</si>
  <si>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</si>
  <si>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</si>
  <si>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</si>
  <si>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</si>
  <si>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</si>
  <si>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</si>
  <si>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</si>
  <si>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</si>
  <si>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</si>
  <si>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</si>
  <si>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</si>
  <si>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</si>
  <si>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</si>
  <si>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</si>
  <si>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</si>
  <si>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</si>
  <si>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</si>
  <si>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</si>
  <si>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</si>
  <si>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</si>
  <si>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</si>
  <si>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</si>
  <si>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</si>
  <si>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</si>
  <si>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</si>
  <si>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</si>
  <si>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</si>
  <si>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</si>
  <si>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</si>
  <si>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</si>
  <si>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</si>
  <si>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</si>
  <si>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</si>
  <si>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</si>
  <si>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</si>
  <si>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</si>
  <si>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</si>
  <si>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</si>
  <si>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</si>
  <si>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</si>
  <si>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</si>
  <si>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</si>
  <si>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</si>
  <si>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</si>
  <si>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</si>
  <si>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</si>
  <si>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</si>
  <si>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</si>
  <si>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</si>
  <si>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</si>
  <si>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</si>
  <si>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</si>
  <si>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</si>
  <si>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</si>
  <si>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</si>
  <si>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</si>
  <si>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</si>
  <si>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</si>
  <si>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</si>
  <si>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</si>
  <si>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</si>
  <si>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</si>
  <si>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</si>
  <si>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</si>
  <si>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</si>
  <si>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</si>
  <si>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</si>
  <si>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</si>
  <si>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</si>
  <si>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</si>
  <si>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</si>
  <si>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</si>
  <si>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</si>
  <si>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</si>
  <si>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</si>
  <si>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</si>
  <si>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</si>
  <si>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</si>
  <si>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</si>
  <si>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</si>
  <si>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</si>
  <si>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</si>
  <si>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</si>
  <si>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</si>
  <si>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</si>
  <si>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</si>
  <si>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</si>
  <si>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</si>
  <si>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</si>
  <si>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</si>
  <si>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</si>
  <si>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</si>
  <si>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</si>
  <si>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</si>
  <si>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</si>
  <si>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</si>
  <si>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</si>
  <si>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</si>
  <si>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</si>
  <si>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</si>
  <si>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</si>
  <si>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</si>
  <si>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</si>
  <si>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</si>
  <si>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</si>
  <si>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</si>
  <si>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</si>
  <si>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</si>
  <si>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</si>
  <si>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</si>
  <si>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</si>
  <si>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</si>
  <si>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</si>
  <si>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</si>
  <si>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</si>
  <si>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</si>
  <si>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</si>
  <si>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</si>
  <si>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</si>
  <si>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</si>
  <si>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</si>
  <si>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</si>
  <si>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</si>
  <si>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</si>
  <si>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</si>
  <si>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</si>
  <si>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</si>
  <si>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</si>
  <si>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</si>
  <si>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</si>
  <si>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</si>
  <si>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</si>
  <si>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</si>
  <si>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</si>
  <si>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</si>
  <si>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</si>
  <si>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</si>
  <si>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</si>
  <si>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</si>
  <si>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</si>
  <si>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</si>
  <si>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</si>
  <si>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</si>
  <si>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</si>
  <si>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</si>
  <si>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</si>
  <si>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</si>
  <si>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</si>
  <si>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</si>
  <si>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</si>
  <si>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</si>
  <si>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</si>
  <si>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</si>
  <si>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</si>
  <si>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</si>
  <si>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</si>
  <si>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</si>
  <si>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</si>
  <si>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</si>
  <si>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</si>
  <si>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</si>
  <si>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</si>
  <si>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</si>
  <si>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</si>
  <si>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</si>
  <si>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</si>
  <si>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</si>
  <si>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</si>
  <si>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</si>
  <si>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</si>
  <si>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</si>
  <si>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</si>
  <si>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</si>
  <si>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</si>
  <si>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</si>
  <si>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</si>
  <si>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</si>
  <si>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</si>
  <si>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</si>
  <si>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</si>
  <si>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</si>
  <si>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</si>
  <si>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</si>
  <si>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</si>
  <si>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</si>
  <si>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</si>
  <si>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</si>
  <si>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</si>
  <si>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</si>
  <si>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</si>
  <si>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</si>
  <si>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</si>
  <si>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</si>
  <si>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</si>
  <si>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</si>
  <si>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</si>
  <si>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</si>
  <si>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</si>
  <si>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</si>
  <si>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</si>
  <si>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</si>
  <si>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</si>
  <si>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</si>
  <si>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</si>
  <si>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</si>
  <si>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</si>
  <si>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</si>
  <si>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</si>
  <si>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</si>
  <si>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</si>
  <si>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</si>
  <si>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</si>
  <si>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</si>
  <si>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</si>
  <si>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</si>
  <si>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</si>
  <si>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</si>
  <si>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</si>
  <si>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</si>
  <si>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</si>
  <si>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</si>
  <si>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</si>
  <si>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</si>
  <si>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</si>
  <si>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</si>
  <si>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</si>
  <si>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</si>
  <si>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</si>
  <si>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</si>
  <si>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</si>
  <si>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</si>
  <si>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</si>
  <si>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</si>
  <si>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</si>
  <si>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</si>
  <si>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</si>
  <si>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</si>
  <si>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</si>
  <si>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</si>
  <si>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</si>
  <si>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</si>
  <si>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</si>
  <si>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</si>
  <si>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</si>
  <si>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</si>
  <si>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</si>
  <si>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</si>
  <si>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</si>
  <si>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</si>
  <si>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</si>
  <si>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</si>
  <si>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</si>
  <si>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</si>
  <si>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</si>
  <si>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</si>
  <si>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</si>
  <si>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</si>
  <si>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</si>
  <si>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</si>
  <si>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</si>
  <si>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</si>
  <si>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</si>
  <si>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</si>
  <si>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</si>
  <si>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</si>
  <si>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</si>
  <si>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</si>
  <si>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</si>
  <si>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</si>
  <si>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</si>
  <si>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</si>
  <si>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</si>
  <si>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</si>
  <si>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</si>
  <si>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</si>
  <si>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</si>
  <si>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</si>
  <si>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</si>
  <si>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</si>
  <si>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</si>
  <si>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</si>
  <si>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</si>
  <si>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</si>
  <si>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</si>
  <si>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</si>
  <si>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</si>
  <si>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</si>
  <si>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</si>
  <si>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</si>
  <si>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</si>
  <si>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</si>
  <si>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</si>
  <si>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</si>
  <si>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</si>
  <si>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</si>
  <si>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</si>
  <si>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</si>
  <si>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</si>
  <si>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</si>
  <si>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</si>
  <si>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</si>
  <si>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</si>
  <si>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</si>
  <si>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</si>
  <si>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</si>
  <si>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</si>
  <si>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</si>
  <si>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</si>
  <si>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</si>
  <si>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</si>
  <si>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</si>
  <si>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</si>
  <si>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</si>
  <si>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</si>
  <si>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</si>
  <si>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</si>
  <si>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</si>
  <si>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</si>
  <si>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</si>
  <si>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</si>
  <si>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</si>
  <si>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</si>
  <si>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</si>
  <si>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</si>
  <si>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</si>
  <si>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</si>
  <si>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</si>
  <si>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</si>
  <si>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</si>
  <si>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</si>
  <si>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</si>
  <si>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</si>
  <si>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</si>
  <si>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</si>
  <si>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</si>
  <si>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</si>
  <si>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</si>
  <si>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</si>
  <si>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</si>
  <si>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</si>
  <si>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</si>
  <si>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</si>
  <si>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</si>
  <si>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</si>
  <si>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</si>
  <si>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</si>
  <si>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</si>
  <si>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</si>
  <si>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</si>
  <si>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</si>
  <si>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</si>
  <si>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</si>
  <si>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</si>
  <si>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</si>
  <si>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</si>
  <si>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</si>
  <si>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</si>
  <si>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</si>
  <si>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</si>
  <si>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</si>
  <si>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</si>
  <si>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</si>
  <si>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</si>
  <si>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</si>
  <si>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</si>
  <si>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</si>
  <si>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</si>
  <si>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</si>
  <si>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</si>
  <si>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</si>
  <si>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</si>
  <si>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</si>
  <si>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</si>
  <si>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</si>
  <si>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</si>
  <si>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</si>
  <si>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</si>
  <si>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</si>
  <si>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</si>
  <si>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</si>
  <si>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</si>
  <si>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</si>
  <si>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</si>
  <si>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</si>
  <si>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</si>
  <si>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</si>
  <si>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</si>
  <si>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</si>
  <si>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</si>
  <si>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</si>
  <si>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</si>
  <si>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</si>
  <si>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</si>
  <si>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</si>
  <si>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</si>
  <si>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</si>
  <si>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</si>
  <si>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</si>
  <si>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</si>
  <si>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</si>
  <si>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</si>
  <si>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</si>
  <si>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</si>
  <si>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</si>
  <si>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</si>
  <si>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</si>
  <si>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</si>
  <si>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</si>
  <si>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</si>
  <si>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</si>
  <si>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</si>
  <si>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</si>
  <si>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</si>
  <si>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</si>
  <si>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</si>
  <si>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</si>
  <si>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</si>
  <si>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</si>
  <si>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</si>
  <si>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</si>
  <si>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</si>
  <si>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</si>
  <si>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</si>
  <si>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</si>
  <si>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</si>
  <si>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</si>
  <si>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</si>
  <si>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</si>
  <si>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</si>
  <si>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</si>
  <si>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</si>
  <si>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</si>
  <si>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</si>
  <si>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</si>
  <si>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</si>
  <si>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</si>
  <si>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</si>
  <si>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</si>
  <si>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</si>
  <si>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</si>
  <si>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</si>
  <si>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</si>
  <si>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</si>
  <si>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</si>
  <si>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</si>
  <si>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</si>
  <si>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</si>
  <si>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</si>
  <si>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</si>
  <si>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</si>
  <si>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</si>
  <si>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</si>
  <si>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</si>
  <si>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</si>
  <si>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</si>
  <si>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</si>
  <si>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</si>
  <si>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</si>
  <si>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</si>
  <si>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</si>
  <si>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</si>
  <si>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</si>
  <si>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</si>
  <si>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</si>
  <si>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</si>
  <si>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</si>
  <si>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</si>
  <si>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</si>
  <si>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</si>
  <si>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</si>
  <si>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</si>
  <si>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</si>
  <si>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</si>
  <si>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</si>
  <si>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</si>
  <si>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</si>
  <si>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</si>
  <si>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</si>
  <si>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</si>
  <si>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</si>
  <si>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</si>
  <si>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</si>
  <si>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</si>
  <si>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</si>
  <si>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</si>
  <si>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</si>
  <si>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</si>
  <si>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</si>
  <si>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</si>
  <si>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</si>
  <si>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</si>
  <si>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</si>
  <si>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</si>
  <si>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</si>
  <si>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</si>
  <si>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</si>
  <si>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</si>
  <si>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</si>
  <si>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</si>
  <si>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</si>
  <si>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</si>
  <si>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</si>
  <si>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</si>
  <si>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</si>
  <si>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</si>
  <si>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</si>
  <si>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</si>
  <si>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</si>
  <si>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</si>
  <si>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</si>
  <si>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</si>
  <si>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</si>
  <si>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</si>
  <si>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</si>
  <si>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</si>
  <si>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</si>
  <si>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</si>
  <si>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</si>
  <si>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</si>
  <si>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</si>
  <si>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</si>
  <si>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</si>
  <si>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</si>
  <si>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</si>
  <si>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</si>
  <si>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</si>
  <si>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</si>
  <si>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</si>
  <si>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</si>
  <si>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</si>
  <si>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</si>
  <si>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</si>
  <si>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</si>
  <si>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</si>
  <si>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</si>
  <si>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</si>
  <si>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</si>
  <si>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</si>
  <si>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</si>
  <si>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</si>
  <si>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</si>
  <si>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</si>
  <si>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</si>
  <si>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</si>
  <si>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</si>
  <si>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</si>
  <si>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</si>
  <si>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</si>
  <si>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</si>
  <si>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</si>
  <si>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</si>
  <si>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</si>
  <si>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</si>
  <si>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</si>
  <si>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</si>
  <si>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</si>
  <si>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</si>
  <si>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</si>
  <si>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</si>
  <si>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</si>
  <si>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</si>
  <si>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</si>
  <si>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</si>
  <si>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</si>
  <si>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</si>
  <si>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</si>
  <si>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</si>
  <si>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</si>
  <si>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</si>
  <si>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</si>
  <si>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</si>
  <si>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</si>
  <si>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</si>
  <si>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</si>
  <si>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</si>
  <si>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</si>
  <si>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</si>
  <si>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</si>
  <si>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</si>
  <si>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</si>
  <si>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</si>
  <si>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</si>
  <si>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</si>
  <si>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</si>
  <si>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</si>
  <si>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</si>
  <si>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</si>
  <si>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</si>
  <si>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</si>
  <si>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</si>
  <si>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</si>
  <si>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</si>
  <si>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</si>
  <si>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</si>
  <si>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</si>
  <si>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</si>
  <si>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</si>
  <si>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</si>
  <si>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</si>
  <si>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</si>
  <si>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</si>
  <si>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</si>
  <si>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</si>
  <si>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</si>
  <si>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</si>
  <si>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</si>
  <si>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</si>
  <si>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</si>
  <si>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</si>
  <si>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</si>
  <si>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</si>
  <si>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</si>
  <si>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</si>
  <si>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</si>
  <si>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</si>
  <si>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</si>
  <si>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</si>
  <si>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</si>
  <si>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</si>
  <si>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</si>
  <si>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</si>
  <si>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</si>
  <si>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</si>
  <si>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</si>
  <si>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</si>
  <si>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</si>
  <si>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</si>
  <si>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</si>
  <si>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</si>
  <si>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</si>
  <si>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</si>
  <si>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</si>
  <si>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</si>
  <si>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</si>
  <si>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</si>
  <si>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</si>
  <si>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</si>
  <si>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</si>
  <si>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</si>
  <si>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</si>
  <si>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</si>
  <si>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</si>
  <si>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</si>
  <si>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</si>
  <si>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</si>
  <si>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</si>
  <si>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</si>
  <si>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</si>
  <si>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</si>
  <si>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</si>
  <si>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</si>
  <si>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</si>
  <si>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</si>
  <si>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</si>
  <si>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</si>
  <si>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</si>
  <si>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</si>
  <si>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</si>
  <si>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</si>
  <si>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</si>
  <si>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</si>
  <si>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</si>
  <si>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</si>
  <si>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</si>
  <si>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</si>
  <si>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</si>
  <si>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</si>
  <si>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</si>
  <si>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</si>
  <si>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</si>
  <si>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</si>
  <si>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</si>
  <si>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</si>
  <si>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</si>
  <si>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</si>
  <si>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</si>
  <si>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</si>
  <si>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</si>
  <si>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</si>
  <si>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</si>
  <si>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</si>
  <si>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</si>
  <si>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</si>
  <si>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</si>
  <si>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</si>
  <si>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</si>
  <si>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</si>
  <si>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</si>
  <si>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</si>
  <si>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</si>
  <si>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</si>
  <si>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</si>
  <si>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</si>
  <si>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</si>
  <si>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</si>
  <si>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</si>
  <si>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</si>
  <si>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</si>
  <si>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</si>
  <si>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</si>
  <si>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</si>
  <si>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</si>
  <si>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</si>
  <si>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</si>
  <si>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</si>
  <si>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</si>
  <si>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</si>
  <si>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</si>
  <si>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</si>
  <si>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</si>
  <si>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</si>
  <si>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</si>
  <si>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</si>
  <si>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</si>
  <si>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</si>
  <si>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</si>
  <si>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</si>
  <si>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</si>
  <si>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</si>
  <si>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</si>
  <si>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</si>
  <si>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</si>
  <si>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</si>
  <si>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</si>
  <si>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</si>
  <si>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</si>
  <si>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</si>
  <si>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</si>
  <si>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</si>
  <si>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</si>
  <si>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</si>
  <si>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</si>
  <si>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</si>
  <si>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</si>
  <si>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</si>
  <si>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</si>
  <si>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</si>
  <si>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</si>
  <si>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</si>
  <si>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</si>
  <si>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</si>
  <si>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</si>
  <si>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</si>
  <si>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</si>
  <si>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</si>
  <si>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</si>
  <si>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</si>
  <si>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</si>
  <si>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</si>
  <si>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</si>
  <si>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</si>
  <si>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</si>
  <si>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</si>
  <si>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</si>
  <si>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</si>
  <si>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</si>
  <si>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</si>
  <si>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</si>
  <si>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</si>
  <si>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</si>
  <si>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</si>
  <si>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</si>
  <si>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</si>
  <si>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</si>
  <si>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</si>
  <si>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</si>
  <si>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</si>
  <si>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</si>
  <si>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</si>
  <si>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</si>
  <si>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</si>
  <si>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</si>
  <si>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</si>
  <si>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</si>
  <si>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</si>
  <si>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</si>
  <si>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</si>
  <si>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</si>
  <si>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</si>
  <si>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</si>
  <si>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</si>
  <si>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</si>
  <si>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</si>
  <si>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</si>
  <si>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</si>
  <si>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</si>
  <si>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</si>
  <si>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</si>
  <si>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</si>
  <si>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</si>
  <si>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</si>
  <si>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</si>
  <si>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</si>
  <si>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</si>
  <si>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</si>
  <si>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</si>
  <si>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</si>
  <si>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</si>
  <si>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</si>
  <si>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</si>
  <si>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</si>
  <si>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</si>
  <si>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</si>
  <si>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</si>
  <si>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</si>
  <si>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</si>
  <si>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</si>
  <si>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</si>
  <si>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</si>
  <si>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</si>
  <si>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</si>
  <si>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</si>
  <si>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</si>
  <si>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</si>
  <si>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</si>
  <si>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</si>
  <si>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</si>
  <si>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</si>
  <si>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</si>
  <si>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</si>
  <si>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</si>
  <si>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</si>
  <si>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</si>
  <si>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</si>
  <si>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</si>
  <si>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</si>
  <si>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</si>
  <si>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</si>
  <si>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</si>
  <si>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</si>
  <si>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</si>
  <si>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</si>
  <si>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</si>
  <si>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</si>
  <si>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</si>
  <si>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</si>
  <si>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</si>
  <si>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</si>
  <si>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</si>
  <si>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</si>
  <si>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</si>
  <si>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</si>
  <si>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</si>
  <si>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</si>
  <si>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</si>
  <si>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</si>
  <si>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</si>
  <si>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</si>
  <si>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</si>
  <si>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</si>
  <si>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</si>
  <si>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</si>
  <si>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</si>
  <si>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</si>
  <si>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</si>
  <si>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</si>
  <si>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</si>
  <si>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</si>
  <si>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</si>
  <si>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</si>
  <si>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</si>
  <si>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</si>
  <si>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</si>
  <si>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</si>
  <si>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</si>
  <si>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</si>
  <si>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</si>
  <si>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</si>
  <si>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</si>
  <si>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</si>
  <si>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</si>
  <si>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</si>
  <si>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</si>
  <si>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</si>
  <si>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</si>
  <si>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</si>
  <si>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</si>
  <si>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</si>
  <si>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</si>
  <si>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</si>
  <si>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</si>
  <si>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</si>
  <si>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</si>
  <si>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</si>
  <si>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</si>
  <si>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</si>
  <si>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</si>
  <si>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</si>
  <si>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</si>
  <si>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</si>
  <si>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</si>
  <si>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</si>
  <si>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</si>
  <si>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</si>
  <si>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</si>
  <si>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</si>
  <si>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</si>
  <si>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</si>
  <si>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</si>
  <si>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</si>
  <si>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</si>
  <si>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</si>
  <si>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</si>
  <si>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</si>
  <si>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</si>
  <si>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</si>
  <si>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</si>
  <si>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</si>
  <si>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</si>
  <si>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</si>
  <si>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</si>
  <si>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</si>
  <si>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</si>
  <si>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</si>
  <si>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</si>
  <si>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</si>
  <si>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</si>
  <si>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</si>
  <si>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</si>
  <si>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</si>
  <si>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</si>
  <si>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</si>
  <si>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</si>
  <si>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</si>
  <si>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</si>
  <si>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</si>
  <si>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</si>
  <si>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</si>
  <si>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</si>
  <si>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</si>
  <si>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</si>
  <si>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</si>
  <si>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</si>
  <si>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</si>
  <si>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</si>
  <si>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</si>
  <si>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</si>
  <si>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</si>
  <si>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</si>
  <si>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</si>
  <si>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</si>
  <si>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</si>
  <si>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</si>
  <si>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</si>
  <si>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</si>
  <si>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</si>
  <si>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</si>
  <si>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</si>
  <si>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</si>
  <si>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</si>
  <si>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</si>
  <si>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</si>
  <si>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</si>
  <si>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</si>
  <si>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</si>
  <si>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</si>
  <si>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</si>
  <si>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</si>
  <si>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</si>
  <si>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</si>
  <si>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</si>
  <si>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</si>
  <si>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</si>
  <si>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</si>
  <si>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</si>
  <si>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</si>
  <si>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</si>
  <si>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</si>
  <si>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</si>
  <si>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</si>
  <si>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</si>
  <si>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</si>
  <si>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</si>
  <si>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</si>
  <si>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</si>
  <si>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</si>
  <si>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</si>
  <si>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</si>
  <si>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</si>
  <si>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</si>
  <si>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</si>
  <si>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</si>
  <si>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</si>
  <si>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</si>
  <si>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</si>
  <si>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</si>
  <si>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</si>
  <si>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</si>
  <si>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</si>
  <si>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</si>
  <si>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</si>
  <si>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</si>
  <si>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</si>
  <si>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</si>
  <si>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</si>
  <si>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</si>
  <si>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</si>
  <si>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</si>
  <si>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</si>
  <si>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</si>
  <si>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</si>
  <si>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</si>
  <si>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</si>
  <si>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</si>
  <si>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</si>
  <si>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</si>
  <si>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</si>
  <si>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</si>
  <si>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</si>
  <si>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</si>
  <si>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</si>
  <si>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</si>
  <si>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</si>
  <si>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</si>
  <si>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</si>
  <si>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</si>
  <si>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</si>
  <si>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</si>
  <si>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</si>
  <si>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</si>
  <si>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</si>
  <si>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</si>
  <si>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</si>
  <si>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</si>
  <si>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</si>
  <si>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</si>
  <si>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</si>
  <si>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</si>
  <si>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</si>
  <si>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</si>
  <si>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</si>
  <si>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</si>
  <si>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</si>
  <si>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</si>
  <si>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</si>
  <si>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</si>
  <si>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</si>
  <si>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</si>
  <si>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</si>
  <si>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</si>
  <si>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</si>
  <si>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</si>
  <si>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</si>
  <si>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</si>
  <si>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</si>
  <si>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</si>
  <si>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</si>
  <si>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</si>
  <si>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</si>
  <si>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</si>
  <si>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</si>
  <si>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</si>
  <si>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</si>
  <si>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</si>
  <si>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</si>
  <si>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</si>
  <si>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</si>
  <si>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</si>
  <si>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</si>
  <si>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</si>
  <si>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</si>
  <si>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</si>
  <si>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</si>
  <si>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</si>
  <si>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</si>
  <si>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</si>
  <si>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</si>
  <si>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</si>
  <si>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</si>
  <si>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</si>
  <si>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</si>
  <si>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</si>
  <si>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</si>
  <si>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</si>
  <si>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</si>
  <si>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</si>
  <si>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</si>
  <si>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</si>
  <si>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</si>
  <si>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</si>
  <si>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</si>
  <si>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</si>
  <si>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</si>
  <si>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</si>
  <si>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</si>
  <si>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</si>
  <si>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</si>
  <si>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</si>
  <si>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</si>
  <si>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</si>
  <si>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</si>
  <si>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</si>
  <si>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</si>
  <si>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</si>
  <si>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</si>
  <si>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</si>
  <si>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</si>
  <si>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</si>
  <si>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</si>
  <si>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</si>
  <si>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</si>
  <si>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</si>
  <si>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</si>
  <si>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</si>
  <si>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</si>
  <si>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</si>
  <si>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</si>
  <si>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</si>
  <si>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</si>
  <si>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</si>
  <si>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</si>
  <si>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</si>
  <si>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</si>
  <si>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</si>
  <si>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</si>
  <si>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</si>
  <si>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</si>
  <si>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</si>
  <si>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</si>
  <si>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</si>
  <si>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</si>
  <si>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</si>
  <si>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</si>
  <si>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</si>
  <si>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</si>
  <si>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</si>
  <si>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</si>
  <si>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</si>
  <si>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</si>
  <si>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</si>
  <si>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</si>
  <si>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</si>
  <si>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</si>
  <si>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</si>
  <si>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</si>
  <si>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</si>
  <si>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</si>
  <si>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</si>
  <si>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</si>
  <si>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</si>
  <si>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</si>
  <si>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</si>
  <si>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</si>
  <si>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</si>
  <si>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</si>
  <si>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</si>
  <si>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</si>
  <si>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</si>
  <si>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</si>
  <si>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</si>
  <si>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</si>
  <si>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</si>
  <si>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</si>
  <si>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</si>
  <si>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</si>
  <si>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</si>
  <si>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</si>
  <si>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</si>
  <si>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</si>
  <si>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</si>
  <si>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</si>
  <si>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</si>
  <si>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</si>
  <si>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</si>
  <si>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</si>
  <si>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</si>
  <si>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</si>
  <si>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</si>
  <si>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</si>
  <si>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</si>
  <si>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</si>
  <si>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</si>
  <si>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</si>
  <si>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</si>
  <si>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</si>
  <si>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</si>
  <si>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</si>
  <si>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</si>
  <si>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</si>
  <si>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</si>
  <si>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</si>
  <si>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</si>
  <si>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</si>
  <si>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</si>
  <si>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</si>
  <si>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</si>
  <si>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</si>
  <si>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</si>
  <si>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</si>
  <si>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</si>
  <si>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</si>
  <si>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</si>
  <si>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</si>
  <si>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</si>
  <si>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</si>
  <si>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</si>
  <si>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</si>
  <si>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</si>
  <si>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</si>
  <si>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</si>
  <si>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</si>
  <si>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</si>
  <si>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</si>
  <si>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</si>
  <si>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</si>
  <si>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</si>
  <si>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</si>
  <si>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</si>
  <si>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</si>
  <si>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</si>
  <si>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</si>
  <si>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</si>
  <si>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</si>
  <si>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</si>
  <si>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</si>
  <si>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</si>
  <si>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</si>
  <si>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</si>
  <si>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</si>
  <si>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</si>
  <si>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</si>
  <si>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</si>
  <si>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</si>
  <si>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</si>
  <si>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</si>
  <si>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</si>
  <si>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</si>
  <si>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</si>
  <si>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</si>
  <si>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</si>
  <si>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</si>
  <si>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</si>
  <si>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</si>
  <si>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</si>
  <si>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</si>
  <si>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</si>
  <si>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</si>
  <si>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</si>
  <si>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</si>
  <si>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</si>
  <si>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</si>
  <si>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</si>
  <si>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</si>
  <si>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</si>
  <si>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</si>
  <si>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</si>
  <si>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</si>
  <si>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</si>
  <si>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</si>
  <si>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</si>
  <si>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</si>
  <si>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</si>
  <si>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</si>
  <si>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</si>
  <si>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</si>
  <si>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</si>
  <si>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</si>
  <si>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</si>
  <si>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</si>
  <si>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</si>
  <si>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</si>
  <si>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</si>
  <si>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</si>
  <si>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</si>
  <si>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</si>
  <si>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</si>
  <si>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</si>
  <si>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</si>
  <si>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</si>
  <si>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</si>
  <si>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</si>
  <si>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</si>
  <si>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</si>
  <si>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</si>
  <si>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</si>
  <si>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</si>
  <si>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</si>
  <si>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</si>
  <si>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</si>
  <si>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</si>
  <si>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</si>
  <si>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</si>
  <si>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</si>
  <si>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</si>
  <si>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</si>
  <si>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</si>
  <si>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</si>
  <si>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</si>
  <si>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</si>
  <si>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</si>
  <si>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</si>
  <si>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</si>
  <si>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</si>
  <si>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</si>
  <si>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</si>
  <si>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</si>
  <si>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</si>
  <si>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</si>
  <si>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</si>
  <si>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</si>
  <si>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</si>
  <si>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</si>
  <si>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</si>
  <si>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</si>
  <si>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</si>
  <si>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</si>
  <si>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</si>
  <si>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</si>
  <si>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</si>
  <si>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</si>
  <si>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</si>
  <si>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</si>
  <si>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</si>
  <si>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</si>
  <si>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</si>
  <si>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</si>
  <si>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</si>
  <si>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</si>
  <si>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</si>
  <si>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</si>
  <si>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</si>
  <si>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</si>
  <si>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</si>
  <si>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</si>
  <si>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</si>
  <si>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</si>
  <si>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</si>
  <si>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</si>
  <si>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</si>
  <si>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</si>
  <si>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</si>
  <si>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</si>
  <si>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</si>
  <si>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</si>
  <si>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</si>
  <si>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</si>
  <si>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</si>
  <si>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</si>
  <si>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</si>
  <si>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</si>
  <si>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</si>
  <si>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</si>
  <si>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</si>
  <si>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</si>
  <si>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</si>
  <si>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</si>
  <si>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</si>
  <si>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</si>
  <si>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</si>
  <si>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</si>
  <si>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</si>
  <si>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</si>
  <si>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</si>
  <si>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</si>
  <si>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</si>
  <si>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</si>
  <si>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</si>
  <si>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</si>
  <si>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</si>
  <si>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</si>
  <si>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</si>
  <si>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</si>
  <si>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</si>
  <si>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</si>
  <si>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</si>
  <si>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</si>
  <si>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</si>
  <si>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</si>
  <si>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</si>
  <si>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</si>
  <si>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</si>
  <si>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</si>
  <si>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</si>
  <si>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</si>
  <si>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</si>
  <si>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</si>
  <si>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</si>
  <si>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</si>
  <si>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</si>
  <si>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</si>
  <si>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</si>
  <si>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</si>
  <si>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</si>
  <si>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</si>
  <si>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</si>
  <si>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</si>
  <si>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</si>
  <si>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</si>
  <si>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</si>
  <si>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</si>
  <si>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</si>
  <si>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</si>
  <si>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</si>
  <si>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</si>
  <si>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</si>
  <si>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</si>
  <si>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</si>
  <si>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</si>
  <si>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</si>
  <si>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</si>
  <si>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</si>
  <si>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</si>
  <si>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</si>
  <si>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</si>
  <si>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</si>
  <si>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</si>
  <si>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</si>
  <si>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</si>
  <si>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</si>
  <si>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</si>
  <si>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</si>
  <si>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</si>
  <si>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</si>
  <si>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</si>
  <si>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</si>
  <si>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</si>
  <si>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</si>
  <si>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</si>
  <si>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</si>
  <si>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</si>
  <si>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</si>
  <si>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</si>
  <si>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</si>
  <si>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</si>
  <si>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</si>
  <si>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</si>
  <si>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</si>
  <si>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</si>
  <si>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</si>
  <si>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</si>
  <si>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</si>
  <si>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</si>
  <si>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</si>
  <si>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</si>
  <si>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</si>
  <si>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</si>
  <si>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</si>
  <si>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</si>
  <si>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</si>
  <si>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</si>
  <si>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</si>
  <si>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</si>
  <si>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</si>
  <si>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</si>
  <si>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</si>
  <si>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</si>
  <si>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</si>
  <si>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</si>
  <si>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</si>
  <si>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</si>
  <si>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</si>
  <si>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</si>
  <si>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</si>
  <si>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</si>
  <si>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</si>
  <si>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</si>
  <si>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</si>
  <si>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</si>
  <si>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</si>
  <si>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</si>
  <si>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</si>
  <si>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</si>
  <si>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</si>
  <si>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</si>
  <si>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</si>
  <si>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</si>
  <si>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</si>
  <si>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</si>
  <si>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</si>
  <si>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</si>
  <si>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</si>
  <si>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</si>
  <si>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</si>
  <si>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</si>
  <si>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</si>
  <si>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</si>
  <si>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</si>
  <si>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</si>
  <si>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</si>
  <si>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</si>
  <si>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</si>
  <si>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</si>
  <si>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</si>
  <si>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</si>
  <si>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</si>
  <si>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</si>
  <si>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</si>
  <si>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</si>
  <si>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</si>
  <si>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</si>
  <si>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</si>
  <si>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</si>
  <si>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</si>
  <si>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</si>
  <si>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</si>
  <si>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</si>
  <si>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</si>
  <si>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</si>
  <si>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</si>
  <si>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</si>
  <si>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</si>
  <si>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</si>
  <si>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</si>
  <si>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</si>
  <si>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</si>
  <si>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</si>
  <si>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</si>
  <si>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</si>
  <si>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</si>
  <si>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</si>
  <si>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</si>
  <si>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</si>
  <si>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</si>
  <si>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</si>
  <si>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</si>
  <si>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</si>
  <si>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</si>
  <si>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</si>
  <si>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</si>
  <si>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</si>
  <si>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</si>
  <si>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</si>
  <si>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</si>
  <si>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</si>
  <si>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</si>
  <si>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</si>
  <si>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</si>
  <si>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</si>
  <si>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</si>
  <si>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</si>
  <si>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</si>
  <si>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</si>
  <si>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</si>
  <si>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</si>
  <si>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</si>
  <si>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</si>
  <si>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</si>
  <si>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</si>
  <si>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</si>
  <si>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</si>
  <si>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</si>
  <si>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</si>
  <si>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</si>
  <si>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</si>
  <si>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</si>
  <si>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</si>
  <si>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</si>
  <si>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</si>
  <si>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</si>
  <si>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</si>
  <si>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</si>
  <si>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</si>
  <si>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</si>
  <si>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</si>
  <si>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</si>
  <si>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</si>
  <si>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</si>
  <si>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</si>
  <si>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</si>
  <si>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</si>
  <si>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</si>
  <si>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</si>
  <si>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</si>
  <si>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</si>
  <si>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</si>
  <si>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</si>
  <si>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</si>
  <si>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</si>
  <si>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</si>
  <si>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</si>
  <si>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</si>
  <si>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</si>
  <si>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</si>
  <si>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</si>
  <si>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</si>
  <si>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</si>
  <si>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</si>
  <si>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</si>
  <si>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</si>
  <si>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</si>
  <si>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</si>
  <si>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</si>
  <si>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</si>
  <si>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</si>
  <si>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</si>
  <si>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</si>
  <si>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</si>
  <si>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</si>
  <si>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</si>
  <si>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</si>
  <si>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</si>
  <si>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</si>
  <si>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</si>
  <si>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</si>
  <si>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</si>
  <si>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</si>
  <si>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</si>
  <si>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</si>
  <si>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</si>
  <si>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</si>
  <si>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</si>
  <si>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</si>
  <si>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</si>
  <si>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</si>
  <si>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</si>
  <si>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</si>
  <si>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</si>
  <si>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</si>
  <si>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</si>
  <si>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</si>
  <si>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</si>
  <si>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</si>
  <si>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</si>
  <si>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</si>
  <si>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</si>
  <si>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</si>
  <si>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</si>
  <si>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</si>
  <si>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</si>
  <si>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</si>
  <si>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</si>
  <si>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</si>
  <si>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</si>
  <si>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</si>
  <si>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</si>
  <si>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</si>
  <si>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</si>
  <si>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</si>
  <si>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</si>
  <si>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</si>
  <si>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</si>
  <si>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</si>
  <si>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</si>
  <si>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</si>
  <si>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</si>
  <si>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</si>
  <si>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</si>
  <si>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</si>
  <si>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</si>
  <si>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</si>
  <si>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</si>
  <si>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</si>
  <si>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</si>
  <si>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</si>
  <si>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</si>
  <si>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</si>
  <si>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</si>
  <si>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</si>
  <si>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</si>
  <si>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</si>
  <si>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</si>
  <si>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</si>
  <si>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</si>
  <si>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</si>
  <si>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</si>
  <si>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</si>
  <si>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</si>
  <si>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</si>
  <si>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</si>
  <si>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</si>
  <si>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</si>
  <si>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</si>
  <si>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</si>
  <si>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</si>
  <si>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</si>
  <si>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</si>
  <si>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</si>
  <si>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</si>
  <si>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</si>
  <si>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</si>
  <si>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</si>
  <si>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</si>
  <si>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</si>
  <si>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</si>
  <si>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</si>
  <si>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</si>
  <si>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</si>
  <si>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</si>
  <si>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</si>
  <si>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</si>
  <si>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</si>
  <si>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</si>
  <si>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</si>
  <si>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</si>
  <si>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</si>
  <si>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</si>
  <si>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</si>
  <si>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</si>
  <si>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</si>
  <si>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</si>
  <si>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</si>
  <si>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</si>
  <si>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</si>
  <si>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</si>
  <si>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</si>
  <si>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</si>
  <si>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</si>
  <si>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</si>
  <si>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</si>
  <si>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</si>
  <si>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</si>
  <si>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</si>
  <si>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</si>
  <si>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</si>
  <si>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</si>
  <si>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</si>
  <si>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</si>
  <si>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</si>
  <si>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</si>
  <si>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</si>
  <si>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</si>
  <si>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</si>
  <si>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</si>
  <si>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</si>
  <si>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</si>
  <si>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</si>
  <si>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</si>
  <si>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</si>
  <si>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</si>
  <si>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</si>
  <si>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</si>
  <si>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</si>
  <si>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</si>
  <si>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</si>
  <si>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</si>
  <si>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</si>
  <si>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</si>
  <si>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</si>
  <si>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</si>
  <si>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</si>
  <si>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</si>
  <si>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</si>
  <si>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</si>
  <si>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</si>
  <si>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</si>
  <si>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</si>
  <si>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</si>
  <si>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</si>
  <si>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</si>
  <si>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</si>
  <si>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</si>
  <si>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</si>
  <si>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</si>
  <si>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</si>
  <si>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</si>
  <si>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</si>
  <si>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</si>
  <si>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</si>
  <si>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</si>
  <si>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</si>
  <si>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</si>
  <si>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</si>
  <si>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</si>
  <si>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</si>
  <si>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</si>
  <si>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</si>
  <si>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</si>
  <si>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</si>
  <si>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</si>
  <si>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</si>
  <si>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</si>
  <si>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</si>
  <si>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</si>
  <si>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</si>
  <si>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</si>
  <si>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</si>
  <si>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</si>
  <si>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</si>
  <si>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</si>
  <si>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</si>
  <si>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</si>
  <si>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</si>
  <si>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</si>
  <si>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</si>
  <si>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</si>
  <si>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</si>
  <si>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</si>
  <si>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</si>
  <si>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</si>
  <si>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</si>
  <si>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</si>
  <si>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</si>
  <si>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</si>
  <si>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</si>
  <si>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</si>
  <si>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</si>
  <si>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</si>
  <si>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</si>
  <si>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</si>
  <si>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</si>
  <si>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</si>
  <si>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</si>
  <si>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</si>
  <si>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</si>
  <si>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</si>
  <si>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</si>
  <si>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</si>
  <si>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</si>
  <si>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</si>
  <si>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</si>
  <si>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</si>
  <si>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</si>
  <si>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</si>
  <si>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</si>
  <si>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</si>
  <si>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</si>
  <si>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</si>
  <si>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</si>
  <si>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</si>
  <si>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</si>
  <si>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</si>
  <si>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</si>
  <si>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</si>
  <si>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</si>
  <si>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</si>
  <si>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</si>
  <si>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</si>
  <si>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</si>
  <si>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</si>
  <si>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</si>
  <si>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</si>
  <si>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</si>
  <si>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</si>
  <si>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</si>
  <si>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</si>
  <si>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</si>
  <si>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</si>
  <si>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</si>
  <si>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</si>
  <si>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</si>
  <si>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</si>
  <si>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</si>
  <si>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</si>
  <si>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</si>
  <si>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</si>
  <si>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</si>
  <si>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</si>
  <si>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</si>
  <si>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</si>
  <si>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</si>
  <si>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</si>
  <si>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</si>
  <si>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</si>
  <si>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</si>
  <si>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</si>
  <si>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</si>
  <si>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</si>
  <si>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</si>
  <si>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</si>
  <si>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</si>
  <si>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</si>
  <si>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</si>
  <si>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</si>
  <si>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</si>
  <si>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</si>
  <si>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</si>
  <si>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</si>
  <si>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</si>
  <si>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</si>
  <si>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</si>
  <si>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</si>
  <si>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</si>
  <si>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</si>
  <si>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</si>
  <si>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</si>
  <si>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</si>
  <si>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</si>
  <si>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</si>
  <si>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</si>
  <si>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</si>
  <si>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</si>
  <si>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</si>
  <si>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</si>
  <si>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</si>
  <si>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</si>
  <si>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</si>
  <si>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</si>
  <si>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</si>
  <si>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</si>
  <si>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</si>
  <si>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</si>
  <si>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</si>
  <si>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</si>
  <si>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</si>
  <si>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</si>
  <si>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</si>
  <si>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</si>
  <si>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</si>
  <si>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</si>
  <si>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</si>
  <si>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</si>
  <si>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</si>
  <si>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</si>
  <si>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</si>
  <si>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</si>
  <si>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</si>
  <si>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</si>
  <si>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</si>
  <si>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</si>
  <si>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</si>
  <si>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</si>
  <si>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</si>
  <si>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</si>
  <si>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</si>
  <si>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</si>
  <si>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</si>
  <si>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</si>
  <si>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</si>
  <si>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</si>
  <si>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</si>
  <si>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</si>
  <si>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</si>
  <si>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</si>
  <si>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</si>
  <si>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</si>
  <si>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</si>
  <si>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</si>
  <si>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</si>
  <si>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</si>
  <si>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</si>
  <si>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</si>
  <si>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</si>
  <si>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</si>
  <si>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</si>
  <si>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</si>
  <si>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</si>
  <si>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</si>
  <si>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</si>
  <si>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</si>
  <si>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</si>
  <si>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</si>
  <si>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</si>
  <si>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</si>
  <si>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</si>
  <si>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</si>
  <si>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</si>
  <si>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</si>
  <si>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</si>
  <si>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</si>
  <si>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</si>
  <si>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</si>
  <si>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</si>
  <si>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</si>
  <si>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</si>
  <si>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</si>
  <si>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</si>
  <si>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</si>
  <si>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</si>
  <si>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</si>
  <si>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</si>
  <si>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</si>
  <si>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</si>
  <si>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</si>
  <si>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</si>
  <si>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</si>
  <si>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</si>
  <si>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</si>
  <si>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</si>
  <si>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</si>
  <si>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</si>
  <si>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</si>
  <si>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</si>
  <si>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</si>
  <si>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</si>
  <si>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</si>
  <si>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</si>
  <si>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</si>
  <si>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</si>
  <si>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</si>
  <si>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</si>
  <si>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</si>
  <si>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</si>
  <si>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</si>
  <si>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</si>
  <si>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</si>
  <si>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</si>
  <si>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</si>
  <si>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</si>
  <si>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</si>
  <si>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</si>
  <si>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</si>
  <si>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</si>
  <si>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</si>
  <si>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</si>
  <si>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</si>
  <si>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</si>
  <si>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</si>
  <si>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</si>
  <si>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</si>
  <si>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</si>
  <si>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</si>
  <si>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</si>
  <si>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</si>
  <si>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</si>
  <si>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</si>
  <si>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</si>
  <si>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</si>
  <si>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</si>
  <si>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</si>
  <si>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</si>
  <si>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</si>
  <si>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</si>
  <si>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</si>
  <si>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</si>
  <si>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</si>
  <si>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</si>
  <si>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</si>
  <si>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</si>
  <si>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</si>
  <si>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</si>
  <si>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</si>
  <si>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</si>
  <si>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</si>
  <si>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</si>
  <si>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</si>
  <si>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</si>
  <si>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</si>
  <si>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</si>
  <si>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</si>
  <si>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</si>
  <si>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</si>
  <si>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</si>
  <si>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</si>
  <si>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</si>
  <si>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</si>
  <si>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</si>
  <si>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</si>
  <si>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</si>
  <si>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</si>
  <si>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</si>
  <si>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</si>
  <si>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</si>
  <si>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</si>
  <si>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</si>
  <si>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</si>
  <si>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</si>
  <si>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</si>
  <si>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</si>
  <si>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</si>
  <si>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</si>
  <si>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</si>
  <si>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</si>
  <si>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</si>
  <si>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</si>
  <si>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</si>
  <si>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</si>
  <si>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</si>
  <si>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</si>
  <si>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</si>
  <si>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</si>
  <si>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</si>
  <si>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EM team on the way</t>
  </si>
  <si>
    <t>PCM-20251209-00000724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</si>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</sst>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46" dataDxfId="45" headerRowBorderDxfId="43" tableBorderDxfId="44" totalsRowBorderDxfId="42">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337.40428726851678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4.2990972222469281E-2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46000.352713194443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46000.352713194443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46000.352713194443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46000.352713194443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46000.352713194443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46000.352713194443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46000.352713194443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46000.352713194443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46000.352713194443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46000.352713194443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46000.352713194443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46000.352713194443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46000.352713194443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46000.352713194443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46000.352713194443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46000.352713194443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46000.352713194443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46000.352713194443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46000.352713194443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46000.352713194443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46000.352713194443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46000.352713194443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46000.352713194443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46000.352713194443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46000.352713194443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46000.352713194443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46000.352713194443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46000.352713194443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46000.352713194443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46000.352713194443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46000.352713194443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46000.352713194443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46000.352713194443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46000.352713194443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46000.352713194443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46000.352713194443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46000.352713194443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46000.352713194443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46000.352713194443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46000.352713194443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46000.352713194443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46000.352713194443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46000.352713194443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46000.352713194443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46000.352713194443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46000.352713194443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46000.352713194443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46000.352713194443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46000.352713194443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46000.352713194443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46000.352713194443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46000.352713194443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46000.352713194443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46000.352713194443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46000.352713194443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46000.352713194443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46000.352713194443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46000.352713194443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46000.352713194443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46000.352713194443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46000.352713194443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46000.352713194443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46000.352713194443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46000.352713194443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46000.352713194443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46000.352713194443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46000.352713194443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46000.352713194443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46000.352713194443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46000.352713194443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46000.352713194443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46000.352713194443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46000.352713194443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46000.352713194443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46000.352713194443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46000.352713194443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46000.352713194443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46000.352713194443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46000.352713194443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46000.352713194443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46000.352713194443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46000.352713194443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46000.352713194443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46000.352713194443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46000.352713194443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46000.352713194443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46000.352713194443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46000.352713194443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46000.352713194443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46000.352713194443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46000.352713194443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46000.352713194443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46000.352713194443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46000.352713194443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46000.352713194443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46000.352713194443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46000.352713194443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46000.352713194443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46000.352713194443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46000.352713194443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46000.352713194443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46000.352713194443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46000.352713194443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46000.352713194443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46000.352713194443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46000.352713194443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46000.352713194443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46000.352713194443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46000.352713194443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46000.352713194443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46000.352713194443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46000.352713194443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46000.352713194443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46000.352713194443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46000.352713194443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46000.352713194443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46000.352713194443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46000.352713194443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46000.352713194443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46000.352713194443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46000.352713194443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46000.352713194443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46000.352713194443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46000.352713194443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46000.352713194443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46000.352713194443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46000.352713194443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46000.352713194443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46000.352713194443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46000.352713194443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46000.352713194443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46000.352713194443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46000.352713194443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46000.352713194443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46000.352713194443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46000.352713194443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46000.352713194443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46000.352713194443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46000.352713194443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46000.352713194443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46000.352713194443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46000.352713194443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46000.352713194443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46000.352713194443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46000.352713194443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46000.352713194443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46000.352713194443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46000.352713194443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46000.352713194443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46000.352713194443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46000.352713194443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46000.352713194443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46000.352713194443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46000.352713194443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46000.352713194443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46000.352713194443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46000.352713194443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46000.352713194443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46000.352713194443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46000.352713194443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46000.352713194443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46000.352713194443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46000.352713194443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46000.352713194443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46000.352713194443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46000.352713194443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46000.352713194443</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175.35287523148145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15.965294212961453</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2.9973311342619127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0.52881261573929805</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0.23061817129928386</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5.8743171299283858E-2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46000.352713078704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46000.352713078704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46000.352713078704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46000.352713078704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46000.352713078704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46000.352713078704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46000.352713078704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46000.352713078704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46000.352713078704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46000.352713078704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46000.352713078704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46000.352713078704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46000.352713078704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46000.352713078704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46000.352713078704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46000.352713078704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46000.352713078704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46000.352713078704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46000.352713078704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46000.352713078704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46000.352713078704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46000.352713078704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46000.352713078704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46000.352713078704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46000.352713078704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46000.352713078704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46000.352713078704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46000.352713078704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46000.352713078704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46000.352713078704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46000.352713078704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46000.352713078704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46000.352713078704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46000.352713078704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46000.352713078704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46000.352713078704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46000.352713078704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46000.352713078704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46000.352713078704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46000.352713078704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46000.352713078704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46000.352713078704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46000.352713078704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46000.352713078704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46000.352713078704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46000.352713078704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46000.352713078704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46000.352713078704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46000.352713078704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46000.352713078704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46000.352713078704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46000.352713078704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46000.352713078704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46000.352713078704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46000.352713078704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46000.352713078704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46000.352713078704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46000.352713078704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46000.352713078704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46000.352713078704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46000.352713078704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46000.352713078704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46000.352713078704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46000.352713078704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46000.352713078704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46000.352713078704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46000.352713078704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46000.352713078704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46000.352713078704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46000.352713078704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46000.352713078704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46000.352713078704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46000.352713078704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46000.352713078704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46000.352713078704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46000.352713078704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46000.352713078704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46000.352713078704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46000.352713078704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46000.352713078704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46000.352713078704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46000.352713078704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46000.352713078704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46000.352713078704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46000.352713078704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46000.352713078704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46000.352713078704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46000.352713078704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46000.352713078704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46000.352713078704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46000.352713078704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46000.352713078704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46000.352713078704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46000.352713078704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46000.352713078704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46000.352713078704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46000.352713078704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46000.352713078704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46000.352713078704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46000.352713078704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46000.352713078704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46000.352713078704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46000.352713078704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46000.352713078704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46000.352713078704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46000.352713078704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46000.352713078704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46000.352713078704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46000.352713078704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46000.352713078704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46000.352713078704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46000.352713078704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46000.352713078704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46000.352713078704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46000.352713078704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46000.352713078704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46000.352713078704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46000.352713078704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46000.352713078704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46000.352713078704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46000.352713078704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46000.352713078704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46000.352713078704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46000.352713078704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46000.352713078704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46000.352713078704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46000.352713078704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46000.352713078704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46000.352713078704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46000.352713078704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46000.352713078704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46000.352713078704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46000.352713078704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46000.352713078704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46000.352713078704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46000.352713078704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46000.352713078704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46000.352713078704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46000.352713078704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46000.352713078704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46000.352713078704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46000.352713078704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46000.352713078704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46000.352713078704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46000.352713078704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46000.352713078704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46000.352713078704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46000.352713078704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46000.352713078704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46000.352713078704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46000.352713078704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46000.352713078704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46000.352713078704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46000.352713078704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46000.352713078704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46000.352713078704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46000.352713078704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46000.352713078704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46000.352713078704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46000.352713078704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46000.352713078704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46000.352713078704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46000.352713078704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46000.352713078704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46000.352713078704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46000.352713078704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46000.352713078704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46000.352713078704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46000.352713078704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46000.352713078704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46000.352713078704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46000.352713078704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46000.352713078704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46000.352713078704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46000.352713078704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46000.352713078704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46000.352713078704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46000.352713078704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46000.352713078704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46000.352713078704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46000.352713078704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46000.352713078704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46000.352713078704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46000.352713078704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46000.352713078704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46000.352713078704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46000.352713078704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46000.352713078704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46000.352713078704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46000.352713078704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46000.352713078704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46000.352713078704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46000.352713078704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46000.352713078704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46000.352713078704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46000.352713078704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46000.352713078704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46000.352713078704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46000.352713078704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46000.352713078704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46000.352713078704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46000.352713078704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46000.352713078704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46000.352713078704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46000.352713078704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46000.352713078704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46000.352713078704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46000.352713078704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46000.352713078704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46000.352713078704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46000.352713078704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46000.352713078704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46000.352713078704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46000.352713078704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46000.352713078704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46000.352713078704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46000.352713078704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46000.352713078704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46000.352713078704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46000.352713078704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46000.352713078704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46000.352713078704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46000.352713078704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46000.352713078704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46000.352713078704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46000.352713078704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46000.352713078704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46000.352713078704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46000.352713078704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46000.352713078704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46000.352713078704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46000.352713078704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46000.352713078704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46000.352713078704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46000.352713078704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46000.352713078704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46000.352713078704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46000.352713078704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46000.352713078704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46000.352713078704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46000.352713194443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46000.352713194443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46000.352713194443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46000.352713194443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46000.352713194443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46000.352713194443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46000.352713194443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46000.352713194443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46000.352713194443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46000.352713194443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46000.352713194443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46000.352713194443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46000.352713194443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46000.352713194443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46000.352713194443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46000.352713194443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46000.352713194443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46000.352713194443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46000.352713194443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46000.352713194443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46000.352713194443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46000.352713194443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46000.352713194443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46000.352713194443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46000.352713194443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46000.352713194443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46000.352713194443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46000.352713194443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46000.352713194443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46000.352713194443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46000.352713194443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46000.352713194443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46000.352713194443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46000.352713194443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46000.352713194443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46000.352713194443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46000.352713194443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46000.352713194443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46000.352713194443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46000.352713194443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46000.352713194443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46000.352713194443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46000.352713194443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46000.352713194443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46000.352713194443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46000.352713194443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46000.352713194443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46000.352713194443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46000.352713194443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46000.352713194443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46000.352713194443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46000.352713194443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46000.352713194443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46000.352713194443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46000.352713194443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46000.352713194443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46000.352713194443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46000.352713194443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46000.352713194443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46000.352713194443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46000.352713194443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46000.352713194443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46000.352713194443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46000.352713194443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46000.352713194443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46000.352713194443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46000.352713194443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46000.352713194443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46000.352713194443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46000.352713194443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46000.352713194443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46000.352713194443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46000.352713194443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46000.352713194443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46000.352713194443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46000.352713194443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46000.352713194443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46000.352713194443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46000.352713194443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46000.352713194443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46000.352713194443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46000.352713194443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46000.352713194443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46000.352713194443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46000.352713194443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46000.352713194443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46000.352713194443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46000.352713194443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46000.352713194443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46000.352713194443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46000.352713194443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46000.352713194443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46000.352713194443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46000.352713194443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46000.352713194443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46000.352713194443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46000.352713194443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46000.352713194443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46000.352713194443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46000.352713194443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46000.352713194443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46000.352713194443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46000.352713194443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46000.352713194443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46000.352713194443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46000.352713194443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46000.352713194443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46000.352713194443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46000.352713194443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46000.352713194443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46000.352713194443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46000.352713194443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46000.352713194443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46000.352713194443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46000.352713194443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46000.352713194443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46000.352713194443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46000.352713194443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46000.352713194443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46000.352713194443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46000.352713194443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46000.352713194443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46000.352713194443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46000.352713194443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46000.352713194443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46000.352713194443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46000.352713194443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46000.352713194443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46000.352713194443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46000.352713194443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46000.352713194443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46000.352713194443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46000.352713194443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46000.352713194443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46000.352713194443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46000.352713194443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46000.352713194443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46000.352713194443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46000.352713194443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46000.352713194443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46000.352713194443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46000.352713194443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46000.352713194443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46000.352713194443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46000.352713194443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46000.352713194443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46000.352713194443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46000.352713194443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46000.352713194443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46000.352713194443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46000.352713194443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46000.352713194443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46000.352713194443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46000.352713194443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46000.352713194443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46000.352713194443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46000.352713194443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46000.352713194443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46000.352713194443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46000.352713194443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46000.352713194443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46000.352713194443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46000.352713194443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46000.352713194443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46000.352713194443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46000.352713194443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46000.352713194443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46000.352713194443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46000.352713194443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46000.352713194443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46000.352713194443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46000.352713194443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46000.352713194443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46000.352713194443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46000.352713194443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46000.352713194443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46000.352713194443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46000.352713194443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46000.352713194443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46000.352713194443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46000.352713194443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46000.352713194443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46000.352713194443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46000.352713194443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46000.352713194443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46000.352713194443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46000.352713194443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46000.352713194443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46000.352713194443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46000.352713194443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46000.352713194443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46000.352713194443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46000.352713194443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46000.352713194443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46000.352713194443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46000.352713194443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46000.352713194443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46000.352713194443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46000.352713194443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46000.352713194443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46000.352713194443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46000.352713194443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46000.352713194443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46000.352713194443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46000.352713194443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46000.352713194443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46000.352713194443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46000.352713194443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46000.352713194443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46000.352713194443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46000.352713194443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46000.352713194443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46000.352713194443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46000.352713194443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46000.352713194443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46000.352713194443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46000.352713194443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46000.352713194443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46000.352713194443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46000.352713194443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46000.352713194443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46000.352713194443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46000.352713194443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46000.352713194443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46000.352713194443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46000.352713194443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46000.352713194443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46000.352713194443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46000.352713194443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46000.352713194443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46000.352713194443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46000.352713194443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46000.352713194443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46000.352713194443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46000.352713194443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46000.352713194443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46000.352713194443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46000.352713194443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46000.352713194443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46000.352713194443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46000.352713194443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46000.352713194443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46000.352713194443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46000.352713194443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46000.352713194443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46000.352713194443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46000.352713194443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46000.352713194443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46000.352713194443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46000.352713194443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46000.352713194443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46000.352713194443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46000.352713194443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46000.352713194443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46000.352713194443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46000.352713194443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46000.352713194443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46000.352713194443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46000.352713194443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46000.352713194443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46000.352713194443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46000.352713194443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46000.352713194443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46000.352713194443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46000.352713194443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46000.352713194443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46000.352713194443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46000.352713194443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46000.352713194443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46000.352713194443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46000.352713194443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46000.352713194443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46000.352713194443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46000.352713194443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46000.352713194443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46000.352713194443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46000.352713194443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46000.352713194443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46000.352713194443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46000.352713194443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46000.352713194443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46000.352713194443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46000.352713194443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46000.352713194443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46000.352713194443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46000.352713194443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46000.352713194443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46000.352713194443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46000.352713194443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46000.352713194443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46000.352713194443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46000.352713194443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46000.352713194443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46000.352713194443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46000.352713194443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46000.352713194443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46000.352713194443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46000.352713194443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46000.352713194443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46000.352713194443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46000.352713194443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46000.352713194443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46000.352713194443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46000.352713194443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46000.352713194443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46000.352713194443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46000.352713194443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46000.352713194443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46000.352713194443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46000.352713194443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46000.352713194443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46000.352713194443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46000.352713194443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46000.352713194443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46000.352713194443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46000.352713194443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46000.352713194443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46000.352713194443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46000.352713194443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46000.352713194443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46000.352713194443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46000.352713194443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46000.352713194443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46000.352713194443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46000.352713194443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46000.352713194443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46000.352713194443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46000.352713194443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46000.352713194443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46000.352713194443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46000.352713194443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46000.352713194443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46000.352713194443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46000.352713194443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46000.352713194443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46000.352713194443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46000.352713194443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46000.352713194443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46000.352713194443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46000.352713194443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46000.352713194443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46000.352713194443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46000.352713194443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46000.352713194443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46000.352713194443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46000.352713194443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46000.352713194443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46000.352713194443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46000.352713194443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46000.352713194443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46000.352713194443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46000.352713194443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46000.352713194443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46000.352713194443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46000.352713194443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46000.352713194443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46000.352713194443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46000.352713194443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46000.352713194443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46000.352713194443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46000.352713194443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46000.352713194443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46000.352713194443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46000.352713194443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46000.352713194443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46000.352713194443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46000.352713194443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46000.352713194443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46000.352713194443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46000.352713194443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46000.352713194443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46000.352713194443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46000.352713194443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46000.352713194443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46000.352713194443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46000.352713194443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46000.352713194443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46000.352713194443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46000.352713194443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46000.352713194443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46000.352713194443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46000.352713194443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46000.352713194443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46000.352713194443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46000.352713194443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46000.352713194443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46000.352713194443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46000.352713194443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46000.352713194443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46000.352713194443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46000.352713194443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46000.352713194443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46000.352713194443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46000.352713194443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46000.352713194443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46000.352713194443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46000.352713194443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46000.352713194443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46000.352713194443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46000.352713194443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46000.352713194443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46000.352713194443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46000.352713194443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46000.352713194443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46000.352713194443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46000.352713194443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46000.352713194443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46000.352713194443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46000.352713194443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46000.352713194443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46000.352713194443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46000.352713194443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46000.352713194443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46000.352713194443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46000.352713194443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46000.352713194443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46000.352713194443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46000.352713194443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46000.352713194443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46000.352713194443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46000.352713194443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46000.352713194443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46000.352713194443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46000.352713194443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46000.352713194443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46000.352713194443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46000.352713194443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46000.352713194443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46000.352713194443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46000.352713194443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46000.352713194443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46000.352713194443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46000.352713194443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46000.352713194443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46000.352713194443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46000.352713194443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46000.352713194443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46000.352713194443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46000.352713194443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46000.352713194443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46000.352713194443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46000.352713194443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46000.352713194443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46000.352713194443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46000.352713194443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46000.352713194443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46000.352713194443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46000.352713194443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46000.352713194443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46000.352713194443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46000.352713194443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46000.352713194443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46000.352713194443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46000.352713194443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46000.352713194443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46000.352713194443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46000.352713194443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46000.352713194443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46000.352713194443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46000.352713194443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46000.352713194443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46000.352713194443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46000.352713194443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46000.352713194443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46000.352713194443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46000.352713194443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46000.352713194443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46000.352713194443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46000.352713194443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46000.352713194443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46000.352713194443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46000.352713194443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46000.352713194443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46000.352713194443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46000.352713194443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46000.352713194443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46000.352713194443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46000.352713194443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46000.352713194443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46000.352713194443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46000.352713194443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46000.352713194443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46000.352713194443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46000.352713194443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46000.352713194443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46000.352713194443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46000.352713194443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46000.352713194443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46000.352713194443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46000.352713194443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46000.352713194443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46000.352713194443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46000.352713194443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46000.352713194443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46000.352713194443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46000.352713194443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46000.352713194443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46000.352713194443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46000.352713194443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46000.352713194443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46000.352713194443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46000.352713194443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46000.352713194443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46000.352713194443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46000.352713194443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46000.352713194443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46000.352713194443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46000.352713194443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46000.352713194443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46000.352713194443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46000.352713194443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46000.352713194443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46000.352713194443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46000.352713194443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46000.352713194443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46000.352713194443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46000.352713194443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46000.352713194443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46000.352713194443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46000.352713194443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46000.352713194443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46000.352713194443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46000.352713194443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46000.352713194443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46000.352713194443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46000.352713194443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46000.352713194443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46000.352713194443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46000.352713194443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46000.352713194443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46000.352713194443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46000.352713194443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46000.352713194443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46000.352713194443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46000.352713194443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46000.352713194443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46000.352713194443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46000.352713194443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46000.352713194443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46000.352713194443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46000.352713194443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46000.352713194443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46000.352713194443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46000.352713194443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46000.352713194443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46000.352713194443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46000.352713194443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46000.352713194443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46000.352713194443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46000.352713194443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46000.352713194443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46000.352713194443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46000.352713194443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46000.352713194443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46000.352713194443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46000.352713194443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46000.352713194443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46000.352713194443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46000.352713194443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46000.352713194443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46000.352713194443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46000.352713194443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46000.352713194443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46000.352713194443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46000.352713194443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46000.352713194443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46000.352713194443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46000.352713194443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46000.352713194443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46000.352713194443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46000.352713194443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46000.352713194443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46000.352713194443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46000.352713194443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46000.352713194443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46000.352713194443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46000.352713194443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46000.352713194443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46000.352713194443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46000.352713194443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46000.352713194443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46000.352713194443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46000.352713194443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46000.352713194443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46000.352713194443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46000.352713194443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46000.352713194443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46000.352713194443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46000.352713194443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46000.352713194443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46000.352713194443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46000.352713194443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46000.352713194443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46000.352713194443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46000.352713194443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46000.352713194443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46000.352713194443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46000.352713194443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46000.352713194443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46000.352713194443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46000.352713194443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46000.352713194443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46000.352713194443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46000.352713194443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46000.352713194443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46000.352713194443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46000.352713194443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46000.352713194443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46000.352713194443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46000.352713194443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46000.352713194443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46000.352713194443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46000.352713194443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46000.352713194443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46000.352713194443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46000.352713194443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46000.352713194443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46000.352713194443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46000.352713194443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46000.352713194443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46000.352713194443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46000.352713194443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46000.352713194443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46000.352713194443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46000.352713194443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46000.352713194443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46000.352713194443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46000.352713194443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46000.352713194443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46000.352713194443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46000.352713194443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46000.352713194443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46000.352713194443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46000.352713194443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46000.352713194443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46000.352713194443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46000.352713194443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46000.352713194443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46000.352713194443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46000.352713194443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46000.352713194443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46000.352713194443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46000.352713194443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46000.352713194443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46000.352713194443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46000.352713194443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46000.352713194443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46000.352713194443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46000.352713194443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46000.352713194443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46000.352713194443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46000.352713194443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46000.352713194443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46000.352713194443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46000.352713194443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46000.352713194443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46000.352713194443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46000.352713194443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46000.352713194443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46000.352713194443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46000.352713194443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46000.352713194443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46000.352713194443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46000.352713194443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46000.352713194443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46000.352713194443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46000.352713194443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46000.352713194443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46000.352713194443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46000.352713194443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46000.352713194443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46000.352713194443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46000.352713194443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46000.352713194443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46000.352713194443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46000.352713194443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46000.352713194443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46000.352713194443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46000.352713194443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46000.352713194443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46000.352713194443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46000.352713194443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46000.352713194443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46000.352713194443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46000.352713194443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46000.352713194443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46000.352713194443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46000.352713194443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46000.352713194443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46000.352713194443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46000.352713194443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46000.352713194443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46000.352713194443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46000.352713194443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46000.352713194443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46000.352713194443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46000.352713194443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46000.352713194443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46000.352713194443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46000.352713194443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46000.352713194443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46000.352713194443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46000.352713194443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46000.352713194443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46000.352713194443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46000.352713194443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46000.352713194443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46000.352713194443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46000.352713194443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46000.352713194443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46000.352713194443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46000.352713194443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46000.352713194443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46000.352713194443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46000.352713194443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46000.352713194443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46000.352713194443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46000.352713194443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46000.352713194443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46000.352713194443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46000.352713194443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46000.352713194443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46000.352713194443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46000.352713194443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46000.352713194443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46000.352713194443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46000.352713194443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46000.352713194443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46000.352713194443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46000.352713194443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46000.352713194443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46000.352713194443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46000.352713194443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46000.352713194443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46000.352713194443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46000.352713194443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46000.352713194443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46000.352713194443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46000.352713194443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46000.352713194443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46000.352713194443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46000.352713194443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46000.352713194443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46000.352713194443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46000.352713194443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46000.352713194443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46000.352713194443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46000.352713194443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46000.352713194443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46000.352713194443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46000.352713194443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46000.352713194443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46000.352713194443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46000.352713194443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46000.352713194443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46000.352713194443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46000.352713194443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46000.352713194443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46000.352713194443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46000.352713194443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46000.352713194443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46000.352713194443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46000.352713194443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46000.352713194443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46000.352713194443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46000.352713194443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46000.352713194443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46000.352713194443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46000.352713194443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46000.352713194443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46000.352713194443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46000.352713194443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46000.352713194443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46000.352713194443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46000.352713194443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46000.352713194443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46000.352713194443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46000.352713194443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46000.352713194443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46000.352713194443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46000.352713194443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46000.352713194443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46000.352713194443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46000.352713194443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46000.352713194443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46000.352713194443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46000.352713194443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46000.352713194443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46000.352713194443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46000.352713194443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46000.352713194443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46000.352713194443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46000.352713194443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46000.352713194443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46000.352713194443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46000.352713194443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46000.352713194443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46000.352713194443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46000.352713194443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46000.352713194443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46000.352713194443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46000.352713194443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46000.352713194443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46000.352713194443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46000.352713194443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46000.352713194443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46000.352713194443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46000.352713194443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46000.352713194443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46000.352713194443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46000.352713194443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46000.352713194443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46000.352713194443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46000.352713194443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46000.352713194443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46000.352713194443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46000.352713194443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46000.352713194443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46000.352713194443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46000.352713194443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46000.352713194443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46000.352713194443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46000.352713194443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46000.352713194443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46000.352713194443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46000.352713194443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46000.352713194443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46000.352713194443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46000.352713194443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46000.352713194443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46000.352713194443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46000.352713194443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46000.352713194443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46000.352713194443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46000.352713194443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46000.352713194443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46000.352713194443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46000.352713194443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46000.352713194443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46000.352713194443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46000.352713194443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46000.352713194443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46000.352713194443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46000.352713194443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46000.352713194443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46000.352713194443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46000.352713194443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46000.352713194443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46000.352713194443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46000.352713194443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46000.352713194443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46000.352713194443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46000.352713194443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46000.352713194443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46000.352713194443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46000.352713194443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46000.352713194443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46000.352713194443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46000.352713194443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46000.352713194443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46000.352713194443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46000.352713194443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46000.352713194443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46000.352713194443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46000.352713194443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46000.352713194443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46000.352713194443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46000.352713194443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46000.352713194443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I11" sqref="I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296.87199560184672</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5" ca="1" si="0">IFERROR(NOW()-F3,"")</f>
        <v>1.5585696759226266</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46000.352713194443</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37373</v>
      </c>
      <c r="E5" s="90" t="s">
        <v>39106</v>
      </c>
      <c r="F5" s="91">
        <v>46000.043287037035</v>
      </c>
      <c r="G5" s="92">
        <f t="shared" ca="1" si="0"/>
        <v>0.30942615740787005</v>
      </c>
      <c r="H5" s="91">
        <v>46000.036805555559</v>
      </c>
      <c r="I5" s="107" t="str">
        <f>IFERROR(VLOOKUP(D5,DB!A:F,6,0),"")</f>
        <v>Generator-SG</v>
      </c>
      <c r="J5" s="107" t="str">
        <f>IFERROR(VLOOKUP(D5,DB!A:G,7,0),"")</f>
        <v>Dead</v>
      </c>
      <c r="K5" s="93" t="s">
        <v>39134</v>
      </c>
      <c r="L5" s="87" t="str">
        <f>IFERROR(VLOOKUP(D5,DB!A:I,9,0),"")</f>
        <v>Latis</v>
      </c>
    </row>
    <row r="6" spans="1:16" ht="15" customHeight="1">
      <c r="A6" s="107"/>
      <c r="B6" s="107" t="str">
        <f>IFERROR(VLOOKUP(D6,DB!A:K,11,0),"")</f>
        <v>R4</v>
      </c>
      <c r="C6" s="89">
        <v>1</v>
      </c>
      <c r="D6" s="87" t="s">
        <v>36372</v>
      </c>
      <c r="E6" s="90" t="s">
        <v>39106</v>
      </c>
      <c r="F6" s="91"/>
      <c r="G6" s="92">
        <f t="shared" ref="G6:G68" ca="1" si="1">IFERROR(NOW()-F6,"")</f>
        <v>46000.352713194443</v>
      </c>
      <c r="H6" s="91">
        <v>46000.266967592594</v>
      </c>
      <c r="I6" s="107" t="str">
        <f>IFERROR(VLOOKUP(D6,DB!A:F,6,0),"")</f>
        <v>Generator-SG</v>
      </c>
      <c r="J6" s="107" t="str">
        <f>IFERROR(VLOOKUP(D6,DB!A:G,7,0),"")</f>
        <v>Vandalized</v>
      </c>
      <c r="K6" s="93" t="s">
        <v>39135</v>
      </c>
      <c r="L6" s="87" t="str">
        <f>IFERROR(VLOOKUP(D6,DB!A:I,9,0),"")</f>
        <v>Latis</v>
      </c>
    </row>
    <row r="7" spans="1:16" ht="15" customHeight="1">
      <c r="A7" s="107" t="s">
        <v>39136</v>
      </c>
      <c r="B7" s="107" t="str">
        <f>IFERROR(VLOOKUP(D7,DB!A:K,11,0),"")</f>
        <v>R4</v>
      </c>
      <c r="C7" s="89">
        <v>1</v>
      </c>
      <c r="D7" s="87" t="s">
        <v>36495</v>
      </c>
      <c r="E7" s="90" t="s">
        <v>39106</v>
      </c>
      <c r="F7" s="91">
        <v>46000.318229166667</v>
      </c>
      <c r="G7" s="92">
        <f t="shared" ca="1" si="1"/>
        <v>3.4484027775761206E-2</v>
      </c>
      <c r="H7" s="91">
        <v>46000.312569444446</v>
      </c>
      <c r="I7" s="107" t="str">
        <f>IFERROR(VLOOKUP(D7,DB!A:F,6,0),"")</f>
        <v>Generator-SG</v>
      </c>
      <c r="J7" s="107" t="str">
        <f>IFERROR(VLOOKUP(D7,DB!A:G,7,0),"")</f>
        <v>No BB Shifted</v>
      </c>
      <c r="K7" s="93" t="s">
        <v>39135</v>
      </c>
      <c r="L7" s="87" t="str">
        <f>IFERROR(VLOOKUP(D7,DB!A:I,9,0),"")</f>
        <v>Latis</v>
      </c>
    </row>
    <row r="8" spans="1:16" ht="15" customHeight="1">
      <c r="A8" s="107"/>
      <c r="B8" s="107" t="str">
        <f>IFERROR(VLOOKUP(D8,DB!A:K,11,0),"")</f>
        <v/>
      </c>
      <c r="C8" s="89"/>
      <c r="D8" s="87"/>
      <c r="E8" s="90"/>
      <c r="F8" s="91"/>
      <c r="G8" s="92">
        <f t="shared" ca="1" si="1"/>
        <v>46000.352713194443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46000.352713194443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46000.352713194443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46000.352713194443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46000.352713194443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46000.352713194443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46000.352713194443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46000.352713194443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46000.352713194443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46000.352713194443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46000.352713194443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46000.352713194443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46000.352713194443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46000.352713194443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46000.352713194443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46000.352713194443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46000.352713194443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46000.352713194443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46000.352713194443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46000.352713194443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46000.352713194443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46000.352713194443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46000.352713194443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46000.352713194443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46000.352713194443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46000.352713194443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46000.352713194443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46000.352713194443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46000.352713194443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46000.352713194443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46000.352713194443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46000.352713194443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46000.352713194443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46000.352713194443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46000.352713194443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46000.352713194443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46000.352713194443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46000.352713194443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46000.352713194443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46000.352713194443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46000.352713194443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46000.352713194443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46000.352713194443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46000.352713194443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46000.352713194443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46000.352713194443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46000.352713194443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46000.352713194443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46000.352713194443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46000.352713194443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46000.352713194443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46000.352713194443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46000.352713194443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46000.352713194443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46000.352713194443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46000.352713194443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46000.352713194443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46000.352713194443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46000.352713194443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46000.352713194443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46000.352713194443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ref="G69:G114" ca="1" si="2">IFERROR(NOW()-F69,"")</f>
        <v>46000.352713194443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46000.352713194443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46000.352713194443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46000.352713194443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46000.352713194443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46000.352713194443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46000.352713194443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46000.352713194443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46000.352713194443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46000.352713194443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46000.352713194443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46000.352713194443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46000.352713194443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46000.352713194443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46000.352713194443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46000.352713194443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46000.352713194443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46000.352713194443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46000.352713194443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46000.352713194443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46000.352713194443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46000.352713194443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46000.352713194443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46000.352713194443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46000.352713194443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46000.352713194443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46000.352713194443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46000.352713194443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46000.352713194443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46000.352713194443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46000.352713194443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46000.352713194443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46000.352713194443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46000.352713194443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46000.352713194443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46000.352713194443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46000.352713194443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46000.352713194443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46000.352713194443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46000.352713194443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46000.352713194443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46000.352713194443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46000.352713194443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46000.352713194443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46000.352713194443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46000.352713194443</v>
      </c>
      <c r="H114" s="91"/>
      <c r="I114" s="107" t="str">
        <f>IFERROR(VLOOKUP(D114,DB!A:F,6,0),"")</f>
        <v/>
      </c>
      <c r="J114" s="107" t="str">
        <f>IFERROR(VLOOKUP(D114,DB!A:G,7,0),"")</f>
        <v/>
      </c>
      <c r="K114" s="93"/>
      <c r="L114" s="87" t="str">
        <f>IFERROR(VLOOKUP(D114,DB!A:I,9,0),"")</f>
        <v/>
      </c>
    </row>
  </sheetData>
  <dataValidations count="2">
    <dataValidation allowBlank="1" showInputMessage="1" showErrorMessage="1" sqref="E1" xr:uid="{A4F81451-56CC-4543-9497-104C4E44EE4B}"/>
    <dataValidation type="list" allowBlank="1" showInputMessage="1" showErrorMessage="1" sqref="E2:E1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7" sqref="D1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108.5206530092546</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74.163835879626276</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51.691602083330508</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18.979414583329344</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3.2452247685141629</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0.25538668981607771</v>
      </c>
      <c r="H7" s="38">
        <v>45999.787118055552</v>
      </c>
      <c r="I7" s="37" t="str">
        <f>IFERROR(VLOOKUP(D7,DB!A:F,6,0),"")</f>
        <v>SCECO</v>
      </c>
      <c r="J7" s="37" t="str">
        <f>IFERROR(VLOOKUP(D7,DB!A:G,7,0),"")</f>
        <v>Weak</v>
      </c>
      <c r="K7" s="37" t="s">
        <v>39148</v>
      </c>
      <c r="L7" s="37" t="str">
        <f>IFERROR(VLOOKUP(D7,DB!A:I,9,0),"")</f>
        <v>Latis</v>
      </c>
    </row>
    <row r="8" spans="1:13">
      <c r="A8" s="37" t="s">
        <v>39149</v>
      </c>
      <c r="B8" s="37" t="str">
        <f>IFERROR(VLOOKUP(D8,DB!A:K,11,0),"")</f>
        <v>R5</v>
      </c>
      <c r="C8" s="37">
        <v>1</v>
      </c>
      <c r="D8" s="37" t="s">
        <v>38399</v>
      </c>
      <c r="E8" s="37" t="s">
        <v>39106</v>
      </c>
      <c r="F8" s="38">
        <v>46000.182812500003</v>
      </c>
      <c r="G8" s="131">
        <f ca="1">IFERROR(NOW()-F8,"")</f>
        <v>0.16990057870134478</v>
      </c>
      <c r="H8" s="38">
        <v>46000.177256944444</v>
      </c>
      <c r="I8" s="37" t="str">
        <f>IFERROR(VLOOKUP(D8,DB!A:F,6,0),"")</f>
        <v>SCECO</v>
      </c>
      <c r="J8" s="37" t="str">
        <f>IFERROR(VLOOKUP(D8,DB!A:G,7,0),"")</f>
        <v>Haj Removal</v>
      </c>
      <c r="K8" s="37" t="s">
        <v>39150</v>
      </c>
      <c r="L8" s="37" t="str">
        <f>IFERROR(VLOOKUP(D8,DB!A:I,9,0),"")</f>
        <v>Latis</v>
      </c>
    </row>
    <row r="9" spans="1:13">
      <c r="A9" s="37"/>
      <c r="B9" s="37" t="str">
        <f>IFERROR(VLOOKUP(D9,DB!A:K,11,0),"")</f>
        <v/>
      </c>
      <c r="C9" s="37"/>
      <c r="D9" s="37"/>
      <c r="E9" s="37"/>
      <c r="F9" s="38"/>
      <c r="G9" s="131">
        <f ca="1">IFERROR(NOW()-F9,"")</f>
        <v>46000.352713078704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46000.352713078704</v>
      </c>
      <c r="H10" s="38"/>
      <c r="I10" s="37" t="str">
        <f>IFERROR(VLOOKUP(D10,DB!A:F,6,0),"")</f>
        <v/>
      </c>
      <c r="J10" s="37" t="str">
        <f>IFERROR(VLOOKUP(D10,DB!A:G,7,0),"")</f>
        <v/>
      </c>
      <c r="K10" s="37"/>
      <c r="L10" s="37" t="str">
        <f>IFERROR(VLOOKUP(D10,DB!A:I,9,0),"")</f>
        <v/>
      </c>
    </row>
    <row r="11" spans="1:13">
      <c r="A11" s="37"/>
      <c r="B11" s="37" t="str">
        <f>IFERROR(VLOOKUP(D11,DB!A:K,11,0),"")</f>
        <v/>
      </c>
      <c r="C11" s="37"/>
      <c r="D11" s="154"/>
      <c r="E11" s="37"/>
      <c r="F11" s="38"/>
      <c r="G11" s="131">
        <f ca="1">IFERROR(NOW()-F11,"")</f>
        <v>46000.352713078704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46000.352713078704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46000.352713078704</v>
      </c>
      <c r="H13" s="38"/>
      <c r="I13" s="37" t="str">
        <f>IFERROR(VLOOKUP(D13,DB!A:F,6,0),"")</f>
        <v/>
      </c>
      <c r="J13" s="37" t="str">
        <f>IFERROR(VLOOKUP(D13,DB!A:G,7,0),"")</f>
        <v/>
      </c>
      <c r="K13" s="37"/>
      <c r="L13" s="37" t="str">
        <f>IFERROR(VLOOKUP(D13,DB!A:I,9,0),"")</f>
        <v/>
      </c>
    </row>
    <row r="14" spans="1:13">
      <c r="A14" s="37"/>
      <c r="B14" s="37" t="str">
        <f>IFERROR(VLOOKUP(D14,DB!A:K,11,0),"")</f>
        <v/>
      </c>
      <c r="C14" s="37"/>
      <c r="D14" s="154"/>
      <c r="E14" s="37"/>
      <c r="F14" s="38"/>
      <c r="G14" s="131">
        <f ca="1">IFERROR(NOW()-F14,"")</f>
        <v>46000.352713078704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46000.352713078704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46000.352713078704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46000.352713078704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46000.352713078704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46000.352713078704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46000.352713078704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46000.352713078704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46000.352713078704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46000.352713078704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46000.352713078704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46000.352713078704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46000.352713078704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46000.352713078704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46000.352713078704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46000.352713078704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46000.352713078704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46000.352713078704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46000.352713078704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46000.352713078704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46000.352713078704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46000.352713078704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46000.352713078704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46000.352713078704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46000.352713078704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46000.352713078704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46000.352713078704</v>
      </c>
      <c r="H40" s="38"/>
      <c r="I40" s="37" t="str">
        <f>IFERROR(VLOOKUP(D40,DB!A:F,6,0),"")</f>
        <v/>
      </c>
      <c r="J40" s="37" t="str">
        <f>IFERROR(VLOOKUP(D40,DB!A:G,7,0),"")</f>
        <v/>
      </c>
      <c r="K40" s="37"/>
      <c r="L40" s="37" t="str">
        <f>IFERROR(VLOOKUP(D40,DB!A:I,9,0),"")</f>
        <v/>
      </c>
    </row>
    <row r="41" spans="1:12">
      <c r="A41" s="37" t="s">
        <v>39151</v>
      </c>
      <c r="B41" s="37" t="str">
        <f>IFERROR(VLOOKUP(D41,DB!A:K,11,0),"")</f>
        <v>R5</v>
      </c>
      <c r="C41" s="37">
        <v>1</v>
      </c>
      <c r="D41" s="37" t="s">
        <v>38187</v>
      </c>
      <c r="E41" s="37" t="s">
        <v>39106</v>
      </c>
      <c r="F41" s="38">
        <v>46000.087430555555</v>
      </c>
      <c r="G41" s="131">
        <f ca="1">IFERROR(NOW()-F41,"")</f>
        <v>0.26528252314892597</v>
      </c>
      <c r="H41" s="38">
        <v>46000.164756944447</v>
      </c>
      <c r="I41" s="37" t="str">
        <f>IFERROR(VLOOKUP(D41,DB!A:F,6,0),"")</f>
        <v>SCECO</v>
      </c>
      <c r="J41" s="37" t="str">
        <f>IFERROR(VLOOKUP(D41,DB!A:G,7,0),"")</f>
        <v>Haj Removal</v>
      </c>
      <c r="K41" s="37" t="s">
        <v>39152</v>
      </c>
      <c r="L41" s="37" t="str">
        <f>IFERROR(VLOOKUP(D41,DB!A:I,9,0),"")</f>
        <v>Latis</v>
      </c>
    </row>
    <row r="42" spans="1:12">
      <c r="A42" s="37"/>
      <c r="B42" s="37" t="str">
        <f>IFERROR(VLOOKUP(D42,DB!A:K,11,0),"")</f>
        <v/>
      </c>
      <c r="C42" s="37"/>
      <c r="D42" s="37"/>
      <c r="E42" s="37"/>
      <c r="F42" s="38"/>
      <c r="G42" s="131">
        <f ca="1">IFERROR(NOW()-F42,"")</f>
        <v>46000.352713078704</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39153</v>
      </c>
      <c r="E2" s="138"/>
      <c r="F2" s="117"/>
      <c r="G2" s="72">
        <f t="shared" ref="G2:G19" ca="1" si="0">IFERROR(NOW()-F2,"-")</f>
        <v>46000.352713078704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46000.352713078704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46000.352713078704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46000.352713078704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46000.352713078704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46000.352713078704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46000.352713078704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46000.352713078704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46000.352713078704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46000.352713078704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46000.352713078704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46000.352713078704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46000.352713078704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46000.352713078704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46000.352713078704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46000.352713078704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46000.352713078704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46000.352713078704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46000.352713078704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46000.352713078704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46000.352713078704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46000.352713078704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46000.352713078704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46000.352713078704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46000.352713078704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46000.352713078704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46000.352713078704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46000.352713078704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46000.352713078704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46000.352713078704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46000.352713078704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46000.352713078704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46000.352713078704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46000.352713078704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46000.352713078704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46000.352713078704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46000.352713078704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46000.352713078704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46000.352713078704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46000.352713078704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46000.352713078704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46000.352713078704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46000.352713078704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46000.352713078704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46000.352713078704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46000.352713078704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46000.352713078704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46000.352713078704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46000.352713078704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46000.352713078704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46000.352713078704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46000.352713078704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46000.352713078704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46000.352713078704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46000.352713078704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46000.352713078704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46000.352713078704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46000.352713078704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46000.352713078704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46000.352713078704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46000.352713078704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46000.352713078704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46000.352713078704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46000.352713078704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46000.352713078704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46000.352713078704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46000.352713078704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46000.352713078704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46000.352713078704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46000.352713078704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46000.352713078704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46000.352713078704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46000.352713078704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46000.352713078704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46000.352713078704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46000.352713078704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46000.352713078704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46000.352713078704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46000.352713078704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46000.352713078704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46000.352713078704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46000.352713078704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46000.352713078704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46000.352713078704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46000.352713078704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46000.352713078704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46000.352713078704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46000.352713078704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46000.352713078704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46000.352713078704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46000.352713078704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46000.352713078704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46000.352713078704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46000.352713078704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46000.352713078704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46000.352713078704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46000.352713078704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46000.352713078704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46000.352713078704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46000.352713078704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46000.352713078704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46000.352713078704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46000.352713078704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46000.352713078704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46000.352713078704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46000.352713078704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46000.352713078704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46000.352713078704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46000.352713078704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46000.352713078704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46000.352713078704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46000.352713078704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46000.352713078704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46000.352713078704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46000.352713078704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46000.352713078704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46000.352713078704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46000.352713078704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46000.352713078704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46000.352713078704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46000.352713078704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46000.352713078704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46000.352713078704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46000.352713078704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46000.352713078704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46000.352713078704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46000.352713078704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46000.352713078704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46000.352713078704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46000.352713078704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46000.352713078704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46000.352713078704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46000.352713078704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46000.352713078704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46000.352713078704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46000.352713078704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46000.352713078704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46000.352713078704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46000.352713078704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46000.352713078704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46000.352713078704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46000.352713078704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46000.352713078704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46000.352713078704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46000.352713078704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46000.352713078704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46000.352713078704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46000.352713078704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46000.352713078704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46000.352713078704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46000.352713078704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46000.352713078704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46000.352713078704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46000.352713078704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46000.352713078704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46000.352713078704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46000.352713078704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46000.352713078704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46000.352713078704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46000.352713078704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46000.352713078704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46000.352713078704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46000.352713078704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46000.352713078704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46000.352713078704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46000.352713078704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46000.352713078704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46000.352713078704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46000.352713078704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46000.352713078704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46000.352713078704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46000.352713078704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46000.352713078704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46000.352713078704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46000.352713078704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46000.352713078704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46000.352713078704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46000.352713078704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46000.352713078704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46000.352713078704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46000.352713078704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46000.352713078704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46000.352713078704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46000.352713078704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46000.352713078704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46000.352713078704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46000.352713078704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46000.352713078704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46000.352713078704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46000.352713078704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46000.352713078704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46000.352713078704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46000.352713078704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46000.352713078704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46000.352713078704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46000.352713078704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46000.352713078704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46000.352713078704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46000.352713078704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46000.352713078704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46000.352713078704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46000.352713078704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46000.352713078704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46000.352713078704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46000.352713078704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46000.352713078704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46000.352713078704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46000.352713078704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46000.352713078704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46000.352713078704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46000.352713078704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46000.352713078704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46000.352713078704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46000.352713078704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46000.352713078704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46000.352713078704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46000.352713078704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46000.352713078704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46000.352713078704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46000.352713078704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46000.352713078704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46000.352713078704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46000.352713078704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46000.352713078704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46000.352713078704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46000.352713078704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46000.352713078704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46000.352713078704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46000.352713078704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46000.352713078704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46000.352713078704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46000.352713078704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46000.352713078704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46000.352713078704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46000.352713078704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46000.352713078704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46000.352713078704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46000.352713078704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46000.352713078704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46000.352713078704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46000.352713078704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46000.352713078704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46000.352713078704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46000.352713078704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46000.352713078704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46000.352713078704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46000.352713078704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46000.352713078704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46000.352713078704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46000.352713078704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46000.352713078704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46000.352713078704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46000.352713078704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46000.352713078704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46000.352713078704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46000.352713078704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46000.352713078704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46000.352713078704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46000.352713078704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46000.352713078704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46000.352713078704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46000.352713078704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46000.352713078704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46000.352713078704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46000.352713078704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46000.352713078704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46000.352713078704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46000.352713078704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46000.352713078704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46000.352713078704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46000.352713078704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46000.352713078704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46000.352713078704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46000.352713078704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46000.352713078704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46000.352713078704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46000.352713078704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46000.352713078704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46000.352713078704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46000.352713194443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46000.352713194443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46000.352713194443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46000.352713194443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46000.352713194443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46000.352713194443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46000.352713194443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46000.352713194443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46000.352713194443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46000.352713194443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46000.352713194443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46000.352713194443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46000.352713194443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46000.352713194443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46000.352713194443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46000.352713194443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46000.352713194443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46000.352713194443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46000.352713194443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46000.352713194443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46000.352713194443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46000.352713194443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46000.352713194443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46000.352713194443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46000.352713194443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46000.352713194443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46000.352713194443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46000.352713194443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46000.352713194443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46000.352713194443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46000.352713194443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46000.352713194443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46000.352713194443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46000.352713194443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46000.352713194443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46000.352713194443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46000.352713194443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46000.352713194443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46000.352713194443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46000.352713194443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46000.352713194443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46000.352713194443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46000.352713194443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46000.352713194443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46000.352713194443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46000.352713194443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46000.352713194443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46000.352713194443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46000.352713194443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46000.352713194443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46000.352713194443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46000.352713194443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46000.352713194443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46000.352713194443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46000.352713194443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46000.352713194443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46000.352713194443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46000.352713194443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46000.352713194443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46000.352713194443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46000.352713194443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46000.352713194443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46000.352713194443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46000.352713194443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46000.352713194443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46000.352713194443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46000.352713194443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46000.352713194443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46000.352713194443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46000.352713194443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46000.352713194443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46000.352713194443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46000.352713194443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46000.352713194443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46000.352713194443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46000.352713194443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46000.352713194443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46000.352713194443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46000.352713194443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46000.352713194443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46000.352713194443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46000.352713194443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46000.352713194443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46000.352713194443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46000.352713194443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46000.352713194443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46000.352713194443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46000.352713194443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46000.352713194443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46000.352713194443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46000.352713194443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46000.352713194443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46000.352713194443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46000.352713194443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46000.352713194443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46000.352713194443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46000.352713194443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46000.352713194443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46000.352713194443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46000.352713194443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46000.352713194443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46000.352713194443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46000.352713194443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46000.352713194443</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46000.352713194443</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